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495" yWindow="-45" windowWidth="9705" windowHeight="12030" firstSheet="2" activeTab="9"/>
  </bookViews>
  <sheets>
    <sheet name="Stub 1906" sheetId="1" r:id="rId1"/>
    <sheet name="Stub 1916" sheetId="2" r:id="rId2"/>
    <sheet name="Stub 1917" sheetId="3" r:id="rId3"/>
    <sheet name="Stub 1918" sheetId="4" r:id="rId4"/>
    <sheet name="Stub 1942" sheetId="5" r:id="rId5"/>
    <sheet name="Stub 1943" sheetId="6" r:id="rId6"/>
    <sheet name="Stub 1944" sheetId="7" r:id="rId7"/>
    <sheet name="Stub 1945" sheetId="8" r:id="rId8"/>
    <sheet name="Stub 1946" sheetId="9" r:id="rId9"/>
    <sheet name="Stub 1947" sheetId="10" r:id="rId10"/>
    <sheet name="Stub 1948" sheetId="11" r:id="rId11"/>
    <sheet name="Stub 1949" sheetId="12" r:id="rId12"/>
    <sheet name="Stub 1950" sheetId="13" r:id="rId13"/>
    <sheet name="Stub 1952" sheetId="14" r:id="rId14"/>
    <sheet name="Stub 1961" sheetId="15" r:id="rId15"/>
    <sheet name="Stub 1962" sheetId="16" r:id="rId16"/>
    <sheet name="Stub 1963" sheetId="17" r:id="rId17"/>
    <sheet name="Stub 1964" sheetId="18" r:id="rId18"/>
    <sheet name="Stub 1965" sheetId="19" r:id="rId19"/>
    <sheet name="Stub 1966" sheetId="20" r:id="rId20"/>
    <sheet name="Stub 1977" sheetId="21" r:id="rId21"/>
    <sheet name="Stub 1980" sheetId="22" r:id="rId22"/>
    <sheet name="Stub 1981" sheetId="23" r:id="rId23"/>
    <sheet name="Stub 1982" sheetId="24" r:id="rId24"/>
    <sheet name="Stub 1983" sheetId="25" r:id="rId25"/>
    <sheet name="Stub 1984" sheetId="26" r:id="rId26"/>
    <sheet name="Stub 1985" sheetId="27" r:id="rId27"/>
    <sheet name="Stub 1986" sheetId="28" r:id="rId28"/>
    <sheet name="Stub 1988" sheetId="29" r:id="rId29"/>
    <sheet name="Stub 1997" sheetId="30" r:id="rId30"/>
    <sheet name="Stub 1998" sheetId="31" r:id="rId31"/>
    <sheet name="Stub 1999" sheetId="32" r:id="rId32"/>
    <sheet name="Stub 2009" sheetId="33" r:id="rId33"/>
    <sheet name="Stub 2010" sheetId="34" r:id="rId34"/>
    <sheet name="Stub 2011" sheetId="35" r:id="rId35"/>
    <sheet name="Stub 2012" sheetId="36" r:id="rId36"/>
    <sheet name="Stub 2013" sheetId="37" r:id="rId37"/>
    <sheet name="Stub 2014" sheetId="38" r:id="rId38"/>
    <sheet name="Stub 2015" sheetId="39" r:id="rId39"/>
    <sheet name="Stub 2016" sheetId="40" r:id="rId40"/>
    <sheet name="Stub 2017" sheetId="41" r:id="rId41"/>
    <sheet name="Stub 2018" sheetId="42" r:id="rId42"/>
    <sheet name="Stub 2019" sheetId="43" r:id="rId43"/>
    <sheet name="Stub 2020" sheetId="44" r:id="rId44"/>
    <sheet name="Stub 2021" sheetId="45" r:id="rId45"/>
    <sheet name="Stub 2022" sheetId="46" r:id="rId46"/>
    <sheet name="Stub 2023" sheetId="47" r:id="rId47"/>
    <sheet name="Stub 2024" sheetId="48" r:id="rId48"/>
    <sheet name="Sheet1" sheetId="49" r:id="rId49"/>
  </sheets>
  <calcPr calcId="145621"/>
</workbook>
</file>

<file path=xl/calcChain.xml><?xml version="1.0" encoding="utf-8"?>
<calcChain xmlns="http://schemas.openxmlformats.org/spreadsheetml/2006/main">
  <c r="L11" i="48" l="1"/>
  <c r="L10" i="48"/>
  <c r="L9" i="48"/>
  <c r="L8" i="48"/>
  <c r="L7" i="48"/>
  <c r="L6" i="48"/>
  <c r="L5" i="48"/>
  <c r="L4" i="48"/>
  <c r="L3" i="48"/>
  <c r="L2" i="48"/>
  <c r="L17" i="47"/>
  <c r="L16" i="47"/>
  <c r="L15" i="47"/>
  <c r="L14" i="47"/>
  <c r="L13" i="47"/>
  <c r="L12" i="47"/>
  <c r="L11" i="47"/>
  <c r="L10" i="47"/>
  <c r="L9" i="47"/>
  <c r="L8" i="47"/>
  <c r="L7" i="47"/>
  <c r="L6" i="47"/>
  <c r="L5" i="47"/>
  <c r="L4" i="47"/>
  <c r="L3" i="47"/>
  <c r="L2" i="47"/>
  <c r="L21" i="46"/>
  <c r="L20" i="46"/>
  <c r="L19" i="46"/>
  <c r="L18" i="46"/>
  <c r="L17" i="46"/>
  <c r="L16" i="46"/>
  <c r="L15" i="46"/>
  <c r="L14" i="46"/>
  <c r="L13" i="46"/>
  <c r="L12" i="46"/>
  <c r="L11" i="46"/>
  <c r="L10" i="46"/>
  <c r="L9" i="46"/>
  <c r="L8" i="46"/>
  <c r="L7" i="46"/>
  <c r="L6" i="46"/>
  <c r="L5" i="46"/>
  <c r="L4" i="46"/>
  <c r="L3" i="46"/>
  <c r="L2" i="46"/>
  <c r="L32" i="45"/>
  <c r="L31" i="45"/>
  <c r="L30" i="45"/>
  <c r="L29" i="45"/>
  <c r="L28" i="45"/>
  <c r="L27" i="45"/>
  <c r="L26" i="45"/>
  <c r="L25" i="45"/>
  <c r="L24" i="45"/>
  <c r="L23" i="45"/>
  <c r="L22" i="45"/>
  <c r="L21" i="45"/>
  <c r="L20" i="45"/>
  <c r="L19" i="45"/>
  <c r="L18" i="45"/>
  <c r="L17" i="45"/>
  <c r="L16" i="45"/>
  <c r="L15" i="45"/>
  <c r="L14" i="45"/>
  <c r="L13" i="45"/>
  <c r="L12" i="45"/>
  <c r="L11" i="45"/>
  <c r="L10" i="45"/>
  <c r="L9" i="45"/>
  <c r="L8" i="45"/>
  <c r="L7" i="45"/>
  <c r="L6" i="45"/>
  <c r="L5" i="45"/>
  <c r="L4" i="45"/>
  <c r="L3" i="45"/>
  <c r="L2" i="45"/>
  <c r="L16" i="44"/>
  <c r="L15" i="44"/>
  <c r="L14" i="44"/>
  <c r="L13" i="44"/>
  <c r="L12" i="44"/>
  <c r="L11" i="44"/>
  <c r="L10" i="44"/>
  <c r="L9" i="44"/>
  <c r="L8" i="44"/>
  <c r="L7" i="44"/>
  <c r="L6" i="44"/>
  <c r="L5" i="44"/>
  <c r="L4" i="44"/>
  <c r="L3" i="44"/>
  <c r="L2" i="44"/>
  <c r="L36" i="43"/>
  <c r="L35" i="43"/>
  <c r="L34" i="43"/>
  <c r="L33" i="43"/>
  <c r="L32" i="43"/>
  <c r="L31" i="43"/>
  <c r="L30" i="43"/>
  <c r="L29" i="43"/>
  <c r="L28" i="43"/>
  <c r="L27" i="43"/>
  <c r="L26" i="43"/>
  <c r="L25" i="43"/>
  <c r="L24" i="43"/>
  <c r="L23" i="43"/>
  <c r="L22" i="43"/>
  <c r="L21" i="43"/>
  <c r="L20" i="43"/>
  <c r="L19" i="43"/>
  <c r="L18" i="43"/>
  <c r="L17" i="43"/>
  <c r="L16" i="43"/>
  <c r="L15" i="43"/>
  <c r="L14" i="43"/>
  <c r="L13" i="43"/>
  <c r="L12" i="43"/>
  <c r="L11" i="43"/>
  <c r="L10" i="43"/>
  <c r="L9" i="43"/>
  <c r="L8" i="43"/>
  <c r="L7" i="43"/>
  <c r="L6" i="43"/>
  <c r="L5" i="43"/>
  <c r="L4" i="43"/>
  <c r="L3" i="43"/>
  <c r="L2" i="43"/>
  <c r="L33" i="42"/>
  <c r="L32" i="42"/>
  <c r="L31" i="42"/>
  <c r="L30" i="42"/>
  <c r="L29" i="42"/>
  <c r="L28" i="42"/>
  <c r="L27" i="42"/>
  <c r="L26" i="42"/>
  <c r="L25" i="42"/>
  <c r="L24" i="42"/>
  <c r="L23" i="42"/>
  <c r="L22" i="42"/>
  <c r="L21" i="42"/>
  <c r="L20" i="42"/>
  <c r="L19" i="42"/>
  <c r="L18" i="42"/>
  <c r="L17" i="42"/>
  <c r="L16" i="42"/>
  <c r="L15" i="42"/>
  <c r="L14" i="42"/>
  <c r="L13" i="42"/>
  <c r="L12" i="42"/>
  <c r="L11" i="42"/>
  <c r="L10" i="42"/>
  <c r="L9" i="42"/>
  <c r="L8" i="42"/>
  <c r="L7" i="42"/>
  <c r="L6" i="42"/>
  <c r="L5" i="42"/>
  <c r="L4" i="42"/>
  <c r="L3" i="42"/>
  <c r="L2" i="42"/>
  <c r="L32" i="41"/>
  <c r="L31" i="41"/>
  <c r="L30" i="41"/>
  <c r="L29" i="41"/>
  <c r="L28" i="41"/>
  <c r="L27" i="41"/>
  <c r="L26" i="41"/>
  <c r="L25" i="41"/>
  <c r="L24" i="41"/>
  <c r="L23" i="41"/>
  <c r="L22" i="41"/>
  <c r="L21" i="41"/>
  <c r="L20" i="41"/>
  <c r="L19" i="41"/>
  <c r="L18" i="41"/>
  <c r="L17" i="41"/>
  <c r="L16" i="41"/>
  <c r="L15" i="41"/>
  <c r="L14" i="41"/>
  <c r="L13" i="41"/>
  <c r="L12" i="41"/>
  <c r="L11" i="41"/>
  <c r="L10" i="41"/>
  <c r="L9" i="41"/>
  <c r="L8" i="41"/>
  <c r="L7" i="41"/>
  <c r="L6" i="41"/>
  <c r="L5" i="41"/>
  <c r="L4" i="41"/>
  <c r="L3" i="41"/>
  <c r="L2" i="41"/>
  <c r="L18" i="40"/>
  <c r="L17" i="40"/>
  <c r="L16" i="40"/>
  <c r="L15" i="40"/>
  <c r="L14" i="40"/>
  <c r="L13" i="40"/>
  <c r="L12" i="40"/>
  <c r="L11" i="40"/>
  <c r="L10" i="40"/>
  <c r="L9" i="40"/>
  <c r="L8" i="40"/>
  <c r="L7" i="40"/>
  <c r="L6" i="40"/>
  <c r="L5" i="40"/>
  <c r="L4" i="40"/>
  <c r="L3" i="40"/>
  <c r="L2" i="40"/>
  <c r="L31" i="39"/>
  <c r="L30" i="39"/>
  <c r="L29" i="39"/>
  <c r="L28" i="39"/>
  <c r="L27" i="39"/>
  <c r="L26" i="39"/>
  <c r="L25" i="39"/>
  <c r="L24" i="39"/>
  <c r="L23" i="39"/>
  <c r="L22" i="39"/>
  <c r="L21" i="39"/>
  <c r="L20" i="39"/>
  <c r="L19" i="39"/>
  <c r="L18" i="39"/>
  <c r="L17" i="39"/>
  <c r="L16" i="39"/>
  <c r="L15" i="39"/>
  <c r="L14" i="39"/>
  <c r="L13" i="39"/>
  <c r="L12" i="39"/>
  <c r="L11" i="39"/>
  <c r="L10" i="39"/>
  <c r="L9" i="39"/>
  <c r="L8" i="39"/>
  <c r="L7" i="39"/>
  <c r="L6" i="39"/>
  <c r="L5" i="39"/>
  <c r="L4" i="39"/>
  <c r="L3" i="39"/>
  <c r="L2" i="39"/>
  <c r="L16" i="38"/>
  <c r="L15" i="38"/>
  <c r="L14" i="38"/>
  <c r="L13" i="38"/>
  <c r="L12" i="38"/>
  <c r="L11" i="38"/>
  <c r="L10" i="38"/>
  <c r="L9" i="38"/>
  <c r="L8" i="38"/>
  <c r="L7" i="38"/>
  <c r="L6" i="38"/>
  <c r="L5" i="38"/>
  <c r="L4" i="38"/>
  <c r="L3" i="38"/>
  <c r="L2" i="38"/>
  <c r="L27" i="37"/>
  <c r="L26" i="37"/>
  <c r="L25" i="37"/>
  <c r="L24" i="37"/>
  <c r="L23" i="37"/>
  <c r="L22" i="37"/>
  <c r="L21" i="37"/>
  <c r="L20" i="37"/>
  <c r="L19" i="37"/>
  <c r="L18" i="37"/>
  <c r="L17" i="37"/>
  <c r="L16" i="37"/>
  <c r="L15" i="37"/>
  <c r="L14" i="37"/>
  <c r="L13" i="37"/>
  <c r="L12" i="37"/>
  <c r="L11" i="37"/>
  <c r="L10" i="37"/>
  <c r="L9" i="37"/>
  <c r="L8" i="37"/>
  <c r="L7" i="37"/>
  <c r="L6" i="37"/>
  <c r="L5" i="37"/>
  <c r="L4" i="37"/>
  <c r="L3" i="37"/>
  <c r="L2" i="37"/>
  <c r="L43" i="36"/>
  <c r="L42" i="36"/>
  <c r="L41" i="36"/>
  <c r="L40" i="36"/>
  <c r="L39" i="36"/>
  <c r="L38" i="36"/>
  <c r="L37" i="36"/>
  <c r="L36" i="36"/>
  <c r="L35" i="36"/>
  <c r="L34" i="36"/>
  <c r="L33" i="36"/>
  <c r="L32" i="36"/>
  <c r="L31" i="36"/>
  <c r="L30" i="36"/>
  <c r="L29" i="36"/>
  <c r="L28" i="36"/>
  <c r="L27" i="36"/>
  <c r="L26" i="36"/>
  <c r="L25" i="36"/>
  <c r="L24" i="36"/>
  <c r="L23" i="36"/>
  <c r="L22" i="36"/>
  <c r="L21" i="36"/>
  <c r="L20" i="36"/>
  <c r="L19" i="36"/>
  <c r="L18" i="36"/>
  <c r="L17" i="36"/>
  <c r="L16" i="36"/>
  <c r="L15" i="36"/>
  <c r="L14" i="36"/>
  <c r="L13" i="36"/>
  <c r="L12" i="36"/>
  <c r="L11" i="36"/>
  <c r="L10" i="36"/>
  <c r="L9" i="36"/>
  <c r="L8" i="36"/>
  <c r="L7" i="36"/>
  <c r="L6" i="36"/>
  <c r="L5" i="36"/>
  <c r="L4" i="36"/>
  <c r="L3" i="36"/>
  <c r="L2" i="36"/>
  <c r="L14" i="35"/>
  <c r="L13" i="35"/>
  <c r="L12" i="35"/>
  <c r="L11" i="35"/>
  <c r="L10" i="35"/>
  <c r="L9" i="35"/>
  <c r="L8" i="35"/>
  <c r="L7" i="35"/>
  <c r="L6" i="35"/>
  <c r="L5" i="35"/>
  <c r="L4" i="35"/>
  <c r="L3" i="35"/>
  <c r="L2" i="35"/>
  <c r="L18" i="34"/>
  <c r="L17" i="34"/>
  <c r="L16" i="34"/>
  <c r="L15" i="34"/>
  <c r="L14" i="34"/>
  <c r="L13" i="34"/>
  <c r="L12" i="34"/>
  <c r="L11" i="34"/>
  <c r="L10" i="34"/>
  <c r="L9" i="34"/>
  <c r="L8" i="34"/>
  <c r="L7" i="34"/>
  <c r="L6" i="34"/>
  <c r="L5" i="34"/>
  <c r="L4" i="34"/>
  <c r="L3" i="34"/>
  <c r="L2" i="34"/>
  <c r="L10" i="33"/>
  <c r="L9" i="33"/>
  <c r="L8" i="33"/>
  <c r="L7" i="33"/>
  <c r="L6" i="33"/>
  <c r="L5" i="33"/>
  <c r="L4" i="33"/>
  <c r="L3" i="33"/>
  <c r="L2" i="33"/>
  <c r="L20" i="32"/>
  <c r="L19" i="32"/>
  <c r="L18" i="32"/>
  <c r="L17" i="32"/>
  <c r="L16" i="32"/>
  <c r="L15" i="32"/>
  <c r="L14" i="32"/>
  <c r="L13" i="32"/>
  <c r="L12" i="32"/>
  <c r="L11" i="32"/>
  <c r="L10" i="32"/>
  <c r="L9" i="32"/>
  <c r="L8" i="32"/>
  <c r="L7" i="32"/>
  <c r="L6" i="32"/>
  <c r="L5" i="32"/>
  <c r="L4" i="32"/>
  <c r="L3" i="32"/>
  <c r="L2" i="32"/>
  <c r="L14" i="31"/>
  <c r="L13" i="31"/>
  <c r="L12" i="31"/>
  <c r="L11" i="31"/>
  <c r="L10" i="31"/>
  <c r="L9" i="31"/>
  <c r="L8" i="31"/>
  <c r="L7" i="31"/>
  <c r="L6" i="31"/>
  <c r="L5" i="31"/>
  <c r="L4" i="31"/>
  <c r="L3" i="31"/>
  <c r="L2" i="31"/>
  <c r="L4" i="30"/>
  <c r="L3" i="30"/>
  <c r="L2" i="30"/>
  <c r="L49" i="29"/>
  <c r="L48" i="29"/>
  <c r="L47" i="29"/>
  <c r="L46" i="29"/>
  <c r="L45" i="29"/>
  <c r="L44" i="29"/>
  <c r="L43" i="29"/>
  <c r="L42" i="29"/>
  <c r="L41" i="29"/>
  <c r="L40" i="29"/>
  <c r="L39" i="29"/>
  <c r="L38" i="29"/>
  <c r="L37" i="29"/>
  <c r="L36" i="29"/>
  <c r="L35" i="29"/>
  <c r="L34" i="29"/>
  <c r="L33" i="29"/>
  <c r="L32" i="29"/>
  <c r="L31" i="29"/>
  <c r="L30" i="29"/>
  <c r="L29" i="29"/>
  <c r="L28" i="29"/>
  <c r="L27" i="29"/>
  <c r="L26" i="29"/>
  <c r="L25" i="29"/>
  <c r="L24" i="29"/>
  <c r="L23" i="29"/>
  <c r="L22" i="29"/>
  <c r="L21" i="29"/>
  <c r="L20" i="29"/>
  <c r="L19" i="29"/>
  <c r="L18" i="29"/>
  <c r="L17" i="29"/>
  <c r="L16" i="29"/>
  <c r="L15" i="29"/>
  <c r="L14" i="29"/>
  <c r="L13" i="29"/>
  <c r="L12" i="29"/>
  <c r="L11" i="29"/>
  <c r="L10" i="29"/>
  <c r="L9" i="29"/>
  <c r="L8" i="29"/>
  <c r="L7" i="29"/>
  <c r="L6" i="29"/>
  <c r="L5" i="29"/>
  <c r="L4" i="29"/>
  <c r="L3" i="29"/>
  <c r="L2" i="29"/>
  <c r="L13" i="28"/>
  <c r="L12" i="28"/>
  <c r="L11" i="28"/>
  <c r="L10" i="28"/>
  <c r="L9" i="28"/>
  <c r="L8" i="28"/>
  <c r="L7" i="28"/>
  <c r="L6" i="28"/>
  <c r="L5" i="28"/>
  <c r="L4" i="28"/>
  <c r="L3" i="28"/>
  <c r="L2" i="28"/>
  <c r="L14" i="27"/>
  <c r="L13" i="27"/>
  <c r="L12" i="27"/>
  <c r="L11" i="27"/>
  <c r="L10" i="27"/>
  <c r="L9" i="27"/>
  <c r="L8" i="27"/>
  <c r="L7" i="27"/>
  <c r="L6" i="27"/>
  <c r="L5" i="27"/>
  <c r="L4" i="27"/>
  <c r="L3" i="27"/>
  <c r="L2" i="27"/>
  <c r="L28" i="26"/>
  <c r="L27" i="26"/>
  <c r="L26" i="26"/>
  <c r="L25" i="26"/>
  <c r="L24" i="26"/>
  <c r="L23" i="26"/>
  <c r="L22" i="26"/>
  <c r="L21" i="26"/>
  <c r="L20" i="26"/>
  <c r="L19" i="26"/>
  <c r="L18" i="26"/>
  <c r="L17" i="26"/>
  <c r="L16" i="26"/>
  <c r="L15" i="26"/>
  <c r="L14" i="26"/>
  <c r="L13" i="26"/>
  <c r="L12" i="26"/>
  <c r="L11" i="26"/>
  <c r="L10" i="26"/>
  <c r="L9" i="26"/>
  <c r="L8" i="26"/>
  <c r="L7" i="26"/>
  <c r="L6" i="26"/>
  <c r="L5" i="26"/>
  <c r="L4" i="26"/>
  <c r="L3" i="26"/>
  <c r="L2" i="26"/>
  <c r="L34" i="25"/>
  <c r="L33" i="25"/>
  <c r="L32" i="25"/>
  <c r="L31" i="25"/>
  <c r="L30" i="25"/>
  <c r="L29" i="25"/>
  <c r="L28" i="25"/>
  <c r="L27" i="25"/>
  <c r="L26" i="25"/>
  <c r="L25" i="25"/>
  <c r="L24" i="25"/>
  <c r="L23" i="25"/>
  <c r="L22" i="25"/>
  <c r="L21" i="25"/>
  <c r="L20" i="25"/>
  <c r="L19" i="25"/>
  <c r="L18" i="25"/>
  <c r="L17" i="25"/>
  <c r="L16" i="25"/>
  <c r="L15" i="25"/>
  <c r="L14" i="25"/>
  <c r="L13" i="25"/>
  <c r="L12" i="25"/>
  <c r="L11" i="25"/>
  <c r="L10" i="25"/>
  <c r="L9" i="25"/>
  <c r="L8" i="25"/>
  <c r="L7" i="25"/>
  <c r="L6" i="25"/>
  <c r="L5" i="25"/>
  <c r="L4" i="25"/>
  <c r="L3" i="25"/>
  <c r="L2" i="25"/>
  <c r="L29" i="24"/>
  <c r="L28" i="24"/>
  <c r="L27" i="24"/>
  <c r="L26" i="24"/>
  <c r="L25" i="24"/>
  <c r="L24" i="24"/>
  <c r="L23" i="24"/>
  <c r="L22" i="24"/>
  <c r="L21" i="24"/>
  <c r="L20" i="24"/>
  <c r="L19" i="24"/>
  <c r="L18" i="24"/>
  <c r="L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L4" i="24"/>
  <c r="L3" i="24"/>
  <c r="L2" i="24"/>
  <c r="L23" i="23"/>
  <c r="L22" i="23"/>
  <c r="L21" i="23"/>
  <c r="L20" i="23"/>
  <c r="L19" i="23"/>
  <c r="L18" i="23"/>
  <c r="L17" i="23"/>
  <c r="L16" i="23"/>
  <c r="L15" i="23"/>
  <c r="L14" i="23"/>
  <c r="L13" i="23"/>
  <c r="L12" i="23"/>
  <c r="L11" i="23"/>
  <c r="L10" i="23"/>
  <c r="L9" i="23"/>
  <c r="L8" i="23"/>
  <c r="L7" i="23"/>
  <c r="L6" i="23"/>
  <c r="L5" i="23"/>
  <c r="L4" i="23"/>
  <c r="L3" i="23"/>
  <c r="L2" i="23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L7" i="22"/>
  <c r="L6" i="22"/>
  <c r="L5" i="22"/>
  <c r="L4" i="22"/>
  <c r="L3" i="22"/>
  <c r="L2" i="22"/>
  <c r="L37" i="21"/>
  <c r="L36" i="21"/>
  <c r="L35" i="21"/>
  <c r="L34" i="21"/>
  <c r="L33" i="21"/>
  <c r="L32" i="2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L18" i="21"/>
  <c r="L17" i="21"/>
  <c r="L16" i="21"/>
  <c r="L15" i="21"/>
  <c r="L14" i="21"/>
  <c r="L13" i="21"/>
  <c r="L12" i="21"/>
  <c r="L11" i="21"/>
  <c r="L10" i="21"/>
  <c r="L9" i="21"/>
  <c r="L8" i="21"/>
  <c r="L7" i="21"/>
  <c r="L6" i="21"/>
  <c r="L5" i="21"/>
  <c r="L4" i="21"/>
  <c r="L3" i="21"/>
  <c r="L2" i="21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L5" i="20"/>
  <c r="L4" i="20"/>
  <c r="L3" i="20"/>
  <c r="L2" i="20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4" i="19"/>
  <c r="L3" i="19"/>
  <c r="L2" i="19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L5" i="18"/>
  <c r="L4" i="18"/>
  <c r="L3" i="18"/>
  <c r="L2" i="18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L2" i="17"/>
  <c r="L35" i="16"/>
  <c r="L34" i="16"/>
  <c r="L33" i="16"/>
  <c r="L32" i="16"/>
  <c r="L31" i="16"/>
  <c r="L30" i="16"/>
  <c r="L29" i="16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L6" i="16"/>
  <c r="L5" i="16"/>
  <c r="L4" i="16"/>
  <c r="L3" i="16"/>
  <c r="L2" i="16"/>
  <c r="L6" i="15"/>
  <c r="L5" i="15"/>
  <c r="L4" i="15"/>
  <c r="L3" i="15"/>
  <c r="L2" i="15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15" i="13" l="1"/>
  <c r="L14" i="13"/>
  <c r="L13" i="13"/>
  <c r="L12" i="13"/>
  <c r="L11" i="13"/>
  <c r="L10" i="13"/>
  <c r="L9" i="13"/>
  <c r="L8" i="13"/>
  <c r="L7" i="13"/>
  <c r="L6" i="13"/>
  <c r="L5" i="13"/>
  <c r="L4" i="13"/>
  <c r="L3" i="13"/>
  <c r="L2" i="13"/>
  <c r="L15" i="12"/>
  <c r="L14" i="12"/>
  <c r="L13" i="12"/>
  <c r="L12" i="12"/>
  <c r="L11" i="12"/>
  <c r="L10" i="12"/>
  <c r="L9" i="12"/>
  <c r="L8" i="12"/>
  <c r="L7" i="12"/>
  <c r="L6" i="12"/>
  <c r="L5" i="12"/>
  <c r="L4" i="12"/>
  <c r="L3" i="12"/>
  <c r="L2" i="12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L3" i="11"/>
  <c r="L2" i="11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" i="10"/>
  <c r="L4" i="10"/>
  <c r="L3" i="10"/>
  <c r="L2" i="10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4" i="9"/>
  <c r="L3" i="9"/>
  <c r="L2" i="9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L2" i="8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L2" i="7"/>
  <c r="L9" i="6"/>
  <c r="L8" i="6"/>
  <c r="L7" i="6"/>
  <c r="L6" i="6"/>
  <c r="L5" i="6"/>
  <c r="L4" i="6"/>
  <c r="L3" i="6"/>
  <c r="L2" i="6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L2" i="1"/>
</calcChain>
</file>

<file path=xl/sharedStrings.xml><?xml version="1.0" encoding="utf-8"?>
<sst xmlns="http://schemas.openxmlformats.org/spreadsheetml/2006/main" count="5750" uniqueCount="322">
  <si>
    <t>Number</t>
  </si>
  <si>
    <t>Stub</t>
  </si>
  <si>
    <t>Source</t>
  </si>
  <si>
    <t>Instrument</t>
  </si>
  <si>
    <t>Magnification</t>
  </si>
  <si>
    <t>Tilt</t>
  </si>
  <si>
    <t>Genus/Description</t>
  </si>
  <si>
    <t>Species</t>
  </si>
  <si>
    <t>Second taxon</t>
  </si>
  <si>
    <t>Interesting features</t>
  </si>
  <si>
    <t>Note</t>
  </si>
  <si>
    <t>File Name</t>
  </si>
  <si>
    <t>Month photographed</t>
  </si>
  <si>
    <t>Stub 1906</t>
  </si>
  <si>
    <t>VSU--SEM JEOL 640LV</t>
  </si>
  <si>
    <t>Navicula</t>
  </si>
  <si>
    <t>Cocconeis</t>
  </si>
  <si>
    <t>Gephyrocapsa</t>
  </si>
  <si>
    <t>Paulinella</t>
  </si>
  <si>
    <t>ovalis</t>
  </si>
  <si>
    <t>Achnanthes</t>
  </si>
  <si>
    <t>Pseudonitzschia</t>
  </si>
  <si>
    <t>Fragilariopsis</t>
  </si>
  <si>
    <t>pseudonana</t>
  </si>
  <si>
    <t>Cymatosira</t>
  </si>
  <si>
    <t>Amphora</t>
  </si>
  <si>
    <t>Syracosphaera</t>
  </si>
  <si>
    <t>Thalassionema?</t>
  </si>
  <si>
    <t>Nitzschia</t>
  </si>
  <si>
    <t>Chaetoceros</t>
  </si>
  <si>
    <t>Thalassionema</t>
  </si>
  <si>
    <t>stomatocyst</t>
  </si>
  <si>
    <t>araphid</t>
  </si>
  <si>
    <t>Anaulus</t>
  </si>
  <si>
    <t>Fallacia</t>
  </si>
  <si>
    <t>Thalassiosira</t>
  </si>
  <si>
    <t>synedroid</t>
  </si>
  <si>
    <t>girdle view</t>
  </si>
  <si>
    <t>Michaelsarsia</t>
  </si>
  <si>
    <t>Rhaphoneis</t>
  </si>
  <si>
    <t>Cyclotella</t>
  </si>
  <si>
    <t>Diploneis</t>
  </si>
  <si>
    <t>Fragilaria</t>
  </si>
  <si>
    <t>Bacteriastrum</t>
  </si>
  <si>
    <t>BP project, Bellows Cruise May 5, 2012, Station P1, surface</t>
  </si>
  <si>
    <t>Stub 1916</t>
  </si>
  <si>
    <t>BP Project, Bellows Cruise May 5, 2012, Station P5, surface, filter</t>
  </si>
  <si>
    <t>JEOL 6480LV</t>
  </si>
  <si>
    <t>Prorocentrum</t>
  </si>
  <si>
    <t>Cylindrotheca</t>
  </si>
  <si>
    <t>Rhizosolenia</t>
  </si>
  <si>
    <t>coccolith</t>
  </si>
  <si>
    <t>halfspheres</t>
  </si>
  <si>
    <t>rostrate</t>
  </si>
  <si>
    <t>?</t>
  </si>
  <si>
    <t>Proboscia</t>
  </si>
  <si>
    <t>alata</t>
  </si>
  <si>
    <t>Helicosphaera</t>
  </si>
  <si>
    <t>Minidiscus</t>
  </si>
  <si>
    <t>trioculatus</t>
  </si>
  <si>
    <t>lorica</t>
  </si>
  <si>
    <t>Cerataulina</t>
  </si>
  <si>
    <t>Umbellosphaera</t>
  </si>
  <si>
    <t>Stub 1917</t>
  </si>
  <si>
    <t>BP Project, Bellows Cruise May 5, 2012, Station P5, 25 m, filter</t>
  </si>
  <si>
    <t>Coscinodiscus</t>
  </si>
  <si>
    <t>pennate</t>
  </si>
  <si>
    <t>naviculoid</t>
  </si>
  <si>
    <t>sigmoid</t>
  </si>
  <si>
    <t>Entomoneis</t>
  </si>
  <si>
    <t>Lyrella</t>
  </si>
  <si>
    <t>Tryblionella</t>
  </si>
  <si>
    <t>Odontella</t>
  </si>
  <si>
    <t>foraminiferan</t>
  </si>
  <si>
    <t>Achnanthales</t>
  </si>
  <si>
    <t>Synedra</t>
  </si>
  <si>
    <t>Hemiaulus</t>
  </si>
  <si>
    <t>sinensis</t>
  </si>
  <si>
    <t>Stub 1918</t>
  </si>
  <si>
    <t>BP Project, Bellows Cruise, May 5, 2012, Station P5, 48 meters</t>
  </si>
  <si>
    <t>tioculatus</t>
  </si>
  <si>
    <t>choctawhatcheeana</t>
  </si>
  <si>
    <t>spore</t>
  </si>
  <si>
    <t>Stub 1942</t>
  </si>
  <si>
    <t>BP project, Bellows Cruise May 5 2012, Station P9, surface</t>
  </si>
  <si>
    <t>Oxytoxon</t>
  </si>
  <si>
    <t>variabile</t>
  </si>
  <si>
    <t>Leptocylindrus</t>
  </si>
  <si>
    <t>danica</t>
  </si>
  <si>
    <t>Guinardia</t>
  </si>
  <si>
    <t>Shionodiscus</t>
  </si>
  <si>
    <t>oestrupii</t>
  </si>
  <si>
    <t>Stub 1943</t>
  </si>
  <si>
    <t>BP Project, Bellows Cruise May 5 2012, Station P9, 20 m, filter</t>
  </si>
  <si>
    <t>Corisphaera</t>
  </si>
  <si>
    <t>Haslea</t>
  </si>
  <si>
    <t>Stub 1944</t>
  </si>
  <si>
    <t>BP project, Bellows Cruise May 5, 2012, Station P9, 40 m</t>
  </si>
  <si>
    <t>Detonula</t>
  </si>
  <si>
    <t>Calyptrosphaera</t>
  </si>
  <si>
    <t>Calciosolenia</t>
  </si>
  <si>
    <t>Algirosphaera</t>
  </si>
  <si>
    <t>cluster</t>
  </si>
  <si>
    <t>Stub 1945</t>
  </si>
  <si>
    <t>BP Project, Bellows Cruise, May 5, 2012, Station P9, 60 m, filter</t>
  </si>
  <si>
    <t>Acanthoica</t>
  </si>
  <si>
    <t>mediterraneus</t>
  </si>
  <si>
    <t>Florisphaera</t>
  </si>
  <si>
    <t>atlanticus</t>
  </si>
  <si>
    <t>Umbilicosphaera</t>
  </si>
  <si>
    <t>Stub 1946</t>
  </si>
  <si>
    <t>BP Project, Bellows Cruise, May 5, 2012, Station P9, 80 m, filter</t>
  </si>
  <si>
    <t>Lauderia</t>
  </si>
  <si>
    <t>Nanoneis</t>
  </si>
  <si>
    <t>haslea</t>
  </si>
  <si>
    <t>Actinocyclus</t>
  </si>
  <si>
    <t>Neodelphineis</t>
  </si>
  <si>
    <t>profundans</t>
  </si>
  <si>
    <t>Poricalyptra</t>
  </si>
  <si>
    <t>Corethron</t>
  </si>
  <si>
    <t>Stub 1947</t>
  </si>
  <si>
    <t>BP Project, Bellows Cruise May 5, 2012, Station P9, 100 m, filter</t>
  </si>
  <si>
    <t>Thorosphaera</t>
  </si>
  <si>
    <t>oceanica</t>
  </si>
  <si>
    <t>Stub 1948</t>
  </si>
  <si>
    <t>BP Project, Bellows Cruise  May 5, 2012, Station P9, 120 m, filter</t>
  </si>
  <si>
    <t>wavy spines</t>
  </si>
  <si>
    <t>slit-like areolae</t>
  </si>
  <si>
    <t>Stub 1949</t>
  </si>
  <si>
    <t>BP Project, Bellows Cruise May 5, 2012, Station P9, 160 m, filter</t>
  </si>
  <si>
    <t>silicoflagellate</t>
  </si>
  <si>
    <t>frauenfeldii?</t>
  </si>
  <si>
    <t>Stub 1950</t>
  </si>
  <si>
    <t>BP Product, Bellows Cruise May 5, 2012, Station P9, 200 m, filter</t>
  </si>
  <si>
    <t>pelagica</t>
  </si>
  <si>
    <t>Paralia</t>
  </si>
  <si>
    <t>sulcata</t>
  </si>
  <si>
    <t>Stub 1952</t>
  </si>
  <si>
    <t>BP project, Cruise May 2012, Station C1, surface</t>
  </si>
  <si>
    <t>Planothidium</t>
  </si>
  <si>
    <t>Skeletonema</t>
  </si>
  <si>
    <t>centric</t>
  </si>
  <si>
    <t>Mastogloia</t>
  </si>
  <si>
    <t>Stub 1961</t>
  </si>
  <si>
    <t>BP Cruise 5-7-2012, Station C5, surface, filter</t>
  </si>
  <si>
    <t>silicula</t>
  </si>
  <si>
    <t>dinoflagellate</t>
  </si>
  <si>
    <t>bicapitata</t>
  </si>
  <si>
    <t>Stub 1962</t>
  </si>
  <si>
    <t>BP Cruise 5-7-2012, Station C5, 20 m, filter</t>
  </si>
  <si>
    <t>Zygosphaera</t>
  </si>
  <si>
    <t>Delphineis</t>
  </si>
  <si>
    <t>Daktylethra</t>
  </si>
  <si>
    <t>pirus</t>
  </si>
  <si>
    <t>hellenica</t>
  </si>
  <si>
    <t>aurisinae</t>
  </si>
  <si>
    <t>Rhabdosphaera</t>
  </si>
  <si>
    <t>xiphos</t>
  </si>
  <si>
    <t>sicula-type</t>
  </si>
  <si>
    <t>Helladosphaera</t>
  </si>
  <si>
    <t>Oxytoxum</t>
  </si>
  <si>
    <t>tintinnid</t>
  </si>
  <si>
    <t>Stub 1963</t>
  </si>
  <si>
    <t>BP Cruise 5-7-2012, Station C5, 40 m, filter</t>
  </si>
  <si>
    <t>tenuis</t>
  </si>
  <si>
    <t>toothed</t>
  </si>
  <si>
    <t>Climacodium</t>
  </si>
  <si>
    <t>Calciopappus</t>
  </si>
  <si>
    <t>holococcolith</t>
  </si>
  <si>
    <t>orbiculus</t>
  </si>
  <si>
    <t>Stub 1964</t>
  </si>
  <si>
    <t>BP Cruise 5-7-2012, Station C5, 65 m, filter</t>
  </si>
  <si>
    <t>indica</t>
  </si>
  <si>
    <t>mala</t>
  </si>
  <si>
    <t>Eucampia</t>
  </si>
  <si>
    <t>Calcidiscus</t>
  </si>
  <si>
    <t>eccentrica</t>
  </si>
  <si>
    <t>curviseriata</t>
  </si>
  <si>
    <t>Gyrosigma</t>
  </si>
  <si>
    <t>Mallomonas</t>
  </si>
  <si>
    <t>Stub 1965</t>
  </si>
  <si>
    <t>BP Cruise 5-7-2012, Station C5, 80 m, filter</t>
  </si>
  <si>
    <t>bacteria</t>
  </si>
  <si>
    <t>raphid</t>
  </si>
  <si>
    <t>monoporocyclus</t>
  </si>
  <si>
    <t>sponge?</t>
  </si>
  <si>
    <t>Emiliania</t>
  </si>
  <si>
    <t>huxleyi</t>
  </si>
  <si>
    <t>Stub 1966</t>
  </si>
  <si>
    <t>BP Cruise 5-7-2012, Station C5, 94 m, filter</t>
  </si>
  <si>
    <t>crystal</t>
  </si>
  <si>
    <t>verylong</t>
  </si>
  <si>
    <t>Stub 1979</t>
  </si>
  <si>
    <t>BP project, Cruise May 2012, Station C8, surface</t>
  </si>
  <si>
    <t>affine</t>
  </si>
  <si>
    <t>didyma</t>
  </si>
  <si>
    <t>Thalassiothrix</t>
  </si>
  <si>
    <t>Stub 1980</t>
  </si>
  <si>
    <t>BP project, Cruise May 2012, Station C8, 20 m, filter</t>
  </si>
  <si>
    <t>frauenfeldii</t>
  </si>
  <si>
    <t>pulchra</t>
  </si>
  <si>
    <t>irregualris</t>
  </si>
  <si>
    <t>Syracolithus</t>
  </si>
  <si>
    <t>quadriperforatus</t>
  </si>
  <si>
    <t>meditarraneus</t>
  </si>
  <si>
    <t>Ceratium</t>
  </si>
  <si>
    <t>Sphaerocalyptra</t>
  </si>
  <si>
    <t>Coccolithus</t>
  </si>
  <si>
    <t>Homozygosphaera</t>
  </si>
  <si>
    <t>clavigera</t>
  </si>
  <si>
    <t>sibogae</t>
  </si>
  <si>
    <t>Asteromphalus</t>
  </si>
  <si>
    <t>Stub 1981</t>
  </si>
  <si>
    <t>BP Cruise 5-7-2012, Station C8, 40 m, filter</t>
  </si>
  <si>
    <t>filaments</t>
  </si>
  <si>
    <t>Periphyllophora</t>
  </si>
  <si>
    <t>scales?</t>
  </si>
  <si>
    <t>with Umbellisphaera</t>
  </si>
  <si>
    <t>Stub 1982</t>
  </si>
  <si>
    <t>BP Cruise 5-7-2012, Station C8, 60 m, filter</t>
  </si>
  <si>
    <t>star-shape</t>
  </si>
  <si>
    <t>Radiolarian</t>
  </si>
  <si>
    <t>girdle</t>
  </si>
  <si>
    <t>Stub 1983</t>
  </si>
  <si>
    <t>BP project, Cruise May 2012, Station C8, 80 m, filter</t>
  </si>
  <si>
    <t>BP Cruise 5-7-2012, Station C8, 80 m, filter</t>
  </si>
  <si>
    <t>Stub 1984</t>
  </si>
  <si>
    <t>BP Cruise 5-7-2012, Station C8, 100 m, filter</t>
  </si>
  <si>
    <t>winged</t>
  </si>
  <si>
    <t>Stub 1985</t>
  </si>
  <si>
    <t>BP Cruise 5-7-2012, Station C8, 120 m, filter</t>
  </si>
  <si>
    <t>Stub 1986</t>
  </si>
  <si>
    <t>BP Cruise 5-7-2012, Station C8, 150 m, filter</t>
  </si>
  <si>
    <t>Thoracosphaera</t>
  </si>
  <si>
    <t>Stub 1988</t>
  </si>
  <si>
    <t>Bellows Cruise 5-2-2012, Station A1, surface</t>
  </si>
  <si>
    <t>Bellows Cruise 5-6-2012, Station A1, surface</t>
  </si>
  <si>
    <t>peruvianus</t>
  </si>
  <si>
    <t>Holococcolith</t>
  </si>
  <si>
    <t>Calyptrolithophora</t>
  </si>
  <si>
    <t>Stub 1997</t>
  </si>
  <si>
    <t>Bellows Cruise 5-6-2012, Station A5, surface</t>
  </si>
  <si>
    <t>quadridentata</t>
  </si>
  <si>
    <t>Stub 1998</t>
  </si>
  <si>
    <t>Bellows Cruise 5-6-2012, Station A5, 20 meters</t>
  </si>
  <si>
    <t>molischii?</t>
  </si>
  <si>
    <t>fine</t>
  </si>
  <si>
    <t>Stub 1999</t>
  </si>
  <si>
    <t>Bellows Cruise 5-6-2012, Station A5, 36 meters</t>
  </si>
  <si>
    <t>conopeum</t>
  </si>
  <si>
    <t>Stub 2009</t>
  </si>
  <si>
    <t>BP project, Cruise May 2012, Station A9, surface</t>
  </si>
  <si>
    <t>ericsonii</t>
  </si>
  <si>
    <t>BP Cruise 5-6-2012, Station A9, surface, filter</t>
  </si>
  <si>
    <t>`0</t>
  </si>
  <si>
    <t>Stub 2010</t>
  </si>
  <si>
    <t>BP project, Cruise May 2012, Station A9, 20 m</t>
  </si>
  <si>
    <t>BP Cruise 5-6-2012, Station A9, 20 m, filter</t>
  </si>
  <si>
    <t>setigera</t>
  </si>
  <si>
    <t>molischii</t>
  </si>
  <si>
    <t>Stub 2011</t>
  </si>
  <si>
    <t>BP Cruise 5-6-2012, Station A9, 40 m, filter</t>
  </si>
  <si>
    <t>huxleyii</t>
  </si>
  <si>
    <t>chain</t>
  </si>
  <si>
    <t>sphere</t>
  </si>
  <si>
    <t>Stub 2012</t>
  </si>
  <si>
    <t>BP Cruise 5-6-2012, Station A9, 50 m, filter</t>
  </si>
  <si>
    <t>Pleurosigma</t>
  </si>
  <si>
    <t>spore?</t>
  </si>
  <si>
    <t>plate</t>
  </si>
  <si>
    <t>curved</t>
  </si>
  <si>
    <t>Stub 2013</t>
  </si>
  <si>
    <t>BP Cruise 5-6-2012, Station A9, 60 m, filter</t>
  </si>
  <si>
    <t>Stub 2014</t>
  </si>
  <si>
    <t>BP Cruise 5-6-2012, Station A9, 86 m, filter</t>
  </si>
  <si>
    <t>Stub 2015</t>
  </si>
  <si>
    <t>BP project, Cruise May 2012, Station D1, surface</t>
  </si>
  <si>
    <t>Discosphaera</t>
  </si>
  <si>
    <t>sicula</t>
  </si>
  <si>
    <t>BP Cruise 5-6-2012, Station D1, surface, filter</t>
  </si>
  <si>
    <t>Coronosohaera</t>
  </si>
  <si>
    <t>Hayaster</t>
  </si>
  <si>
    <t>Stub 2016</t>
  </si>
  <si>
    <t>BP Cruise 5-6-2012, Station D1, 20 meters, filter</t>
  </si>
  <si>
    <t>Polycrater</t>
  </si>
  <si>
    <t>Stub 2017</t>
  </si>
  <si>
    <t>BP Cruise 5-6-2012, Station D1, 40 meters, filter</t>
  </si>
  <si>
    <t>Opephora</t>
  </si>
  <si>
    <t>Alisphaera</t>
  </si>
  <si>
    <t>Coccolith</t>
  </si>
  <si>
    <t>Stub 2018</t>
  </si>
  <si>
    <t>BP Cruise 5-6-2012, Station D1, 50 meters, filter</t>
  </si>
  <si>
    <t>Dictyota</t>
  </si>
  <si>
    <t>unknownsphere</t>
  </si>
  <si>
    <t>Stub 2019</t>
  </si>
  <si>
    <t>BP project, Cruise May 2012, Station D1, 80 m</t>
  </si>
  <si>
    <t>BP Cruise 5-6-2012, Station D1, 80 meters, filter</t>
  </si>
  <si>
    <t>December</t>
  </si>
  <si>
    <t>monoprocyclus</t>
  </si>
  <si>
    <t>spnov</t>
  </si>
  <si>
    <t>Stub 2020</t>
  </si>
  <si>
    <t>BP Cruise 5-6-2012, Station D1, 100 meters, filter</t>
  </si>
  <si>
    <t>Field-of-view</t>
  </si>
  <si>
    <t>Stub 2021</t>
  </si>
  <si>
    <t>BP project, Cruise May 2012, Station D1, 120 m</t>
  </si>
  <si>
    <t>BP Cruise 5-6-2012, Station D1, 120 meters, filter</t>
  </si>
  <si>
    <t>radiolarian</t>
  </si>
  <si>
    <t>Umbilcoshaera</t>
  </si>
  <si>
    <t>branchy</t>
  </si>
  <si>
    <t>Stub 2022</t>
  </si>
  <si>
    <t>BP project, Cruise May 2012, Station D1, 160 m</t>
  </si>
  <si>
    <t>arcuate</t>
  </si>
  <si>
    <t>BP Cruise 5-6-2012, Station D1, 160 meters, filter</t>
  </si>
  <si>
    <t>Stub 2023</t>
  </si>
  <si>
    <t>BP Cruise 5-6-2012, Station D1, 200 meters, filter</t>
  </si>
  <si>
    <t>landscape</t>
  </si>
  <si>
    <t>rotula</t>
  </si>
  <si>
    <t>Stub 2024</t>
  </si>
  <si>
    <t>BP Cruise 5-6-2012, Station D1, 820 meters, filter</t>
  </si>
  <si>
    <t>Emiliana</t>
  </si>
  <si>
    <t>profunda</t>
  </si>
  <si>
    <t>laciniosa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</si>
</sst>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m/d/yy"/>
    <numFmt numFmtId="166" formatCode="[$-409]mmmm\-yy;@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5" fontId="0" fillId="0" borderId="0" xfId="0" applyNumberFormat="1" applyAlignment="1"/>
    <xf numFmtId="165" fontId="0" fillId="0" borderId="0" xfId="0" applyNumberFormat="1" applyAlignment="1">
      <alignment horizontal="center"/>
    </xf>
    <xf numFmtId="166" fontId="0" fillId="0" borderId="0" xfId="0" applyNumberFormat="1"/>
    <xf numFmtId="0" fontId="0" fillId="0" borderId="0" xfId="0" applyNumberForma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opLeftCell="A37" workbookViewId="0">
      <selection activeCell="A19" sqref="A19:XFD60"/>
    </sheetView>
  </sheetViews>
  <sheetFormatPr defaultRowHeight="15" x14ac:dyDescent="0.25"/>
  <cols>
    <col min="3" max="3" width="55.140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10613</v>
      </c>
      <c r="B2" s="1" t="s">
        <v>13</v>
      </c>
      <c r="C2" t="s">
        <v>44</v>
      </c>
      <c r="D2" t="s">
        <v>14</v>
      </c>
      <c r="E2" s="9">
        <v>1000</v>
      </c>
      <c r="F2" s="9">
        <v>0</v>
      </c>
      <c r="G2" s="5" t="s">
        <v>15</v>
      </c>
      <c r="L2" t="str">
        <f t="shared" ref="L2:L19" si="0">+CONCATENATE(G2,A2)</f>
        <v>Navicula10613</v>
      </c>
      <c r="N2" s="8"/>
    </row>
    <row r="3" spans="1:14" x14ac:dyDescent="0.25">
      <c r="A3" s="1">
        <v>10614</v>
      </c>
      <c r="B3" s="1" t="s">
        <v>13</v>
      </c>
      <c r="C3" t="s">
        <v>44</v>
      </c>
      <c r="D3" t="s">
        <v>14</v>
      </c>
      <c r="E3" s="9">
        <v>19000</v>
      </c>
      <c r="F3" s="9">
        <v>0</v>
      </c>
      <c r="G3" s="5" t="s">
        <v>16</v>
      </c>
      <c r="L3" t="str">
        <f t="shared" si="0"/>
        <v>Cocconeis10614</v>
      </c>
      <c r="N3" s="8"/>
    </row>
    <row r="4" spans="1:14" x14ac:dyDescent="0.25">
      <c r="A4" s="1">
        <v>10615</v>
      </c>
      <c r="B4" s="1" t="s">
        <v>13</v>
      </c>
      <c r="C4" t="s">
        <v>44</v>
      </c>
      <c r="D4" t="s">
        <v>14</v>
      </c>
      <c r="E4" s="9">
        <v>20000</v>
      </c>
      <c r="F4" s="9">
        <v>0</v>
      </c>
      <c r="G4" s="5" t="s">
        <v>17</v>
      </c>
      <c r="L4" t="str">
        <f t="shared" si="0"/>
        <v>Gephyrocapsa10615</v>
      </c>
      <c r="N4" s="8"/>
    </row>
    <row r="5" spans="1:14" x14ac:dyDescent="0.25">
      <c r="A5" s="1">
        <v>10616</v>
      </c>
      <c r="B5" s="1" t="s">
        <v>13</v>
      </c>
      <c r="C5" t="s">
        <v>44</v>
      </c>
      <c r="D5" t="s">
        <v>14</v>
      </c>
      <c r="E5" s="9">
        <v>20000</v>
      </c>
      <c r="F5" s="9">
        <v>0</v>
      </c>
      <c r="G5" s="5" t="s">
        <v>18</v>
      </c>
      <c r="H5" t="s">
        <v>19</v>
      </c>
      <c r="L5" t="str">
        <f t="shared" si="0"/>
        <v>Paulinella10616</v>
      </c>
      <c r="N5" s="8"/>
    </row>
    <row r="6" spans="1:14" x14ac:dyDescent="0.25">
      <c r="A6" s="1">
        <v>10617</v>
      </c>
      <c r="B6" s="1" t="s">
        <v>13</v>
      </c>
      <c r="C6" t="s">
        <v>44</v>
      </c>
      <c r="D6" t="s">
        <v>14</v>
      </c>
      <c r="E6" s="9">
        <v>13000</v>
      </c>
      <c r="F6" s="9">
        <v>0</v>
      </c>
      <c r="G6" s="5" t="s">
        <v>20</v>
      </c>
      <c r="L6" t="str">
        <f t="shared" si="0"/>
        <v>Achnanthes10617</v>
      </c>
      <c r="N6" s="8"/>
    </row>
    <row r="7" spans="1:14" x14ac:dyDescent="0.25">
      <c r="A7" s="1">
        <v>10618</v>
      </c>
      <c r="B7" s="1" t="s">
        <v>13</v>
      </c>
      <c r="C7" t="s">
        <v>44</v>
      </c>
      <c r="D7" t="s">
        <v>14</v>
      </c>
      <c r="E7" s="9">
        <v>12000</v>
      </c>
      <c r="F7" s="9">
        <v>0</v>
      </c>
      <c r="G7" s="5" t="s">
        <v>16</v>
      </c>
      <c r="L7" t="str">
        <f t="shared" si="0"/>
        <v>Cocconeis10618</v>
      </c>
      <c r="N7" s="8"/>
    </row>
    <row r="8" spans="1:14" x14ac:dyDescent="0.25">
      <c r="A8" s="1">
        <v>10619</v>
      </c>
      <c r="B8" s="1" t="s">
        <v>13</v>
      </c>
      <c r="C8" t="s">
        <v>44</v>
      </c>
      <c r="D8" t="s">
        <v>14</v>
      </c>
      <c r="E8" s="9">
        <v>20000</v>
      </c>
      <c r="F8" s="9">
        <v>0</v>
      </c>
      <c r="G8" s="5" t="s">
        <v>17</v>
      </c>
      <c r="L8" t="str">
        <f t="shared" si="0"/>
        <v>Gephyrocapsa10619</v>
      </c>
      <c r="N8" s="8"/>
    </row>
    <row r="9" spans="1:14" x14ac:dyDescent="0.25">
      <c r="A9" s="1">
        <v>10620</v>
      </c>
      <c r="B9" s="1" t="s">
        <v>13</v>
      </c>
      <c r="C9" t="s">
        <v>44</v>
      </c>
      <c r="D9" t="s">
        <v>14</v>
      </c>
      <c r="E9" s="9">
        <v>10000</v>
      </c>
      <c r="F9" s="9">
        <v>0</v>
      </c>
      <c r="G9" s="5" t="s">
        <v>21</v>
      </c>
      <c r="L9" t="str">
        <f t="shared" si="0"/>
        <v>Pseudonitzschia10620</v>
      </c>
      <c r="N9" s="8"/>
    </row>
    <row r="10" spans="1:14" x14ac:dyDescent="0.25">
      <c r="A10" s="1">
        <v>10621</v>
      </c>
      <c r="B10" s="1" t="s">
        <v>13</v>
      </c>
      <c r="C10" t="s">
        <v>44</v>
      </c>
      <c r="D10" t="s">
        <v>14</v>
      </c>
      <c r="E10" s="9">
        <v>10000</v>
      </c>
      <c r="F10" s="9">
        <v>0</v>
      </c>
      <c r="G10" s="5" t="s">
        <v>22</v>
      </c>
      <c r="H10" t="s">
        <v>23</v>
      </c>
      <c r="L10" t="str">
        <f t="shared" si="0"/>
        <v>Fragilariopsis10621</v>
      </c>
      <c r="N10" s="8"/>
    </row>
    <row r="11" spans="1:14" x14ac:dyDescent="0.25">
      <c r="A11" s="1">
        <v>10622</v>
      </c>
      <c r="B11" s="1" t="s">
        <v>13</v>
      </c>
      <c r="C11" t="s">
        <v>44</v>
      </c>
      <c r="D11" t="s">
        <v>14</v>
      </c>
      <c r="E11" s="9"/>
      <c r="F11" s="9">
        <v>0</v>
      </c>
      <c r="G11" s="5" t="s">
        <v>24</v>
      </c>
      <c r="L11" t="str">
        <f t="shared" si="0"/>
        <v>Cymatosira10622</v>
      </c>
      <c r="N11" s="8"/>
    </row>
    <row r="12" spans="1:14" x14ac:dyDescent="0.25">
      <c r="A12" s="1">
        <v>10623</v>
      </c>
      <c r="B12" s="1" t="s">
        <v>13</v>
      </c>
      <c r="C12" t="s">
        <v>44</v>
      </c>
      <c r="D12" t="s">
        <v>14</v>
      </c>
      <c r="E12" s="9">
        <v>7500</v>
      </c>
      <c r="F12" s="9">
        <v>0</v>
      </c>
      <c r="G12" s="5" t="s">
        <v>25</v>
      </c>
      <c r="L12" t="str">
        <f t="shared" si="0"/>
        <v>Amphora10623</v>
      </c>
      <c r="N12" s="8"/>
    </row>
    <row r="13" spans="1:14" x14ac:dyDescent="0.25">
      <c r="A13" s="1">
        <v>10624</v>
      </c>
      <c r="B13" s="1" t="s">
        <v>13</v>
      </c>
      <c r="C13" t="s">
        <v>44</v>
      </c>
      <c r="D13" t="s">
        <v>14</v>
      </c>
      <c r="E13" s="9">
        <v>7500</v>
      </c>
      <c r="F13" s="9">
        <v>0</v>
      </c>
      <c r="G13" s="5" t="s">
        <v>26</v>
      </c>
      <c r="L13" t="str">
        <f t="shared" si="0"/>
        <v>Syracosphaera10624</v>
      </c>
      <c r="N13" s="8"/>
    </row>
    <row r="14" spans="1:14" x14ac:dyDescent="0.25">
      <c r="A14" s="1">
        <v>10625</v>
      </c>
      <c r="B14" s="1" t="s">
        <v>13</v>
      </c>
      <c r="C14" t="s">
        <v>44</v>
      </c>
      <c r="D14" t="s">
        <v>14</v>
      </c>
      <c r="E14" s="9">
        <v>19000</v>
      </c>
      <c r="F14" s="9">
        <v>0</v>
      </c>
      <c r="G14" s="5" t="s">
        <v>27</v>
      </c>
      <c r="L14" t="str">
        <f t="shared" si="0"/>
        <v>Thalassionema?10625</v>
      </c>
      <c r="N14" s="8"/>
    </row>
    <row r="15" spans="1:14" x14ac:dyDescent="0.25">
      <c r="A15" s="1">
        <v>10626</v>
      </c>
      <c r="B15" s="1" t="s">
        <v>13</v>
      </c>
      <c r="C15" t="s">
        <v>44</v>
      </c>
      <c r="D15" t="s">
        <v>14</v>
      </c>
      <c r="E15" s="9">
        <v>4000</v>
      </c>
      <c r="F15" s="9">
        <v>0</v>
      </c>
      <c r="G15" s="5" t="s">
        <v>28</v>
      </c>
      <c r="L15" t="str">
        <f t="shared" si="0"/>
        <v>Nitzschia10626</v>
      </c>
      <c r="N15" s="8"/>
    </row>
    <row r="16" spans="1:14" x14ac:dyDescent="0.25">
      <c r="A16" s="1">
        <v>10627</v>
      </c>
      <c r="B16" s="1" t="s">
        <v>13</v>
      </c>
      <c r="C16" t="s">
        <v>44</v>
      </c>
      <c r="D16" t="s">
        <v>14</v>
      </c>
      <c r="E16" s="9">
        <v>15000</v>
      </c>
      <c r="F16" s="9">
        <v>0</v>
      </c>
      <c r="G16" s="5" t="s">
        <v>20</v>
      </c>
      <c r="L16" t="str">
        <f t="shared" si="0"/>
        <v>Achnanthes10627</v>
      </c>
      <c r="N16" s="8"/>
    </row>
    <row r="17" spans="1:14" x14ac:dyDescent="0.25">
      <c r="A17" s="1">
        <v>10628</v>
      </c>
      <c r="B17" s="1" t="s">
        <v>13</v>
      </c>
      <c r="C17" t="s">
        <v>44</v>
      </c>
      <c r="D17" t="s">
        <v>14</v>
      </c>
      <c r="E17" s="9">
        <v>10000</v>
      </c>
      <c r="F17" s="9">
        <v>0</v>
      </c>
      <c r="G17" s="5" t="s">
        <v>15</v>
      </c>
      <c r="L17" t="str">
        <f t="shared" si="0"/>
        <v>Navicula10628</v>
      </c>
      <c r="N17" s="8"/>
    </row>
    <row r="18" spans="1:14" x14ac:dyDescent="0.25">
      <c r="A18" s="1">
        <v>10629</v>
      </c>
      <c r="B18" s="1" t="s">
        <v>13</v>
      </c>
      <c r="C18" t="s">
        <v>44</v>
      </c>
      <c r="D18" t="s">
        <v>14</v>
      </c>
      <c r="E18" s="9">
        <v>10000</v>
      </c>
      <c r="F18" s="9">
        <v>0</v>
      </c>
      <c r="G18" s="5" t="s">
        <v>25</v>
      </c>
      <c r="L18" t="str">
        <f t="shared" si="0"/>
        <v>Amphora10629</v>
      </c>
      <c r="N18" s="8"/>
    </row>
    <row r="19" spans="1:14" x14ac:dyDescent="0.25">
      <c r="A19" s="1">
        <v>10642</v>
      </c>
      <c r="B19" s="1" t="s">
        <v>13</v>
      </c>
      <c r="C19" t="s">
        <v>44</v>
      </c>
      <c r="D19" t="s">
        <v>14</v>
      </c>
      <c r="E19" s="9">
        <v>500</v>
      </c>
      <c r="F19" s="9">
        <v>0</v>
      </c>
      <c r="G19" s="5" t="s">
        <v>29</v>
      </c>
      <c r="L19" t="str">
        <f t="shared" si="0"/>
        <v>Chaetoceros10642</v>
      </c>
      <c r="N19" s="8"/>
    </row>
    <row r="20" spans="1:14" x14ac:dyDescent="0.25">
      <c r="A20" s="1">
        <v>10643</v>
      </c>
      <c r="B20" s="1" t="s">
        <v>13</v>
      </c>
      <c r="C20" t="s">
        <v>44</v>
      </c>
      <c r="D20" t="s">
        <v>14</v>
      </c>
      <c r="E20" s="9">
        <v>2500</v>
      </c>
      <c r="F20" s="9">
        <v>0</v>
      </c>
      <c r="G20" s="5" t="s">
        <v>29</v>
      </c>
      <c r="L20" t="str">
        <f>+CONCATENATE(G20,A19,"a")</f>
        <v>Chaetoceros10642a</v>
      </c>
      <c r="N20" s="8"/>
    </row>
    <row r="21" spans="1:14" x14ac:dyDescent="0.25">
      <c r="A21" s="1">
        <v>10644</v>
      </c>
      <c r="B21" s="1" t="s">
        <v>13</v>
      </c>
      <c r="C21" t="s">
        <v>44</v>
      </c>
      <c r="D21" t="s">
        <v>14</v>
      </c>
      <c r="E21" s="9">
        <v>8000</v>
      </c>
      <c r="F21" s="9">
        <v>0</v>
      </c>
      <c r="G21" s="5" t="s">
        <v>30</v>
      </c>
      <c r="L21" t="str">
        <f t="shared" ref="L21:L60" si="1">+CONCATENATE(G21,A21)</f>
        <v>Thalassionema10644</v>
      </c>
      <c r="N21" s="8"/>
    </row>
    <row r="22" spans="1:14" x14ac:dyDescent="0.25">
      <c r="A22" s="1">
        <v>10645</v>
      </c>
      <c r="B22" s="1" t="s">
        <v>13</v>
      </c>
      <c r="C22" t="s">
        <v>44</v>
      </c>
      <c r="D22" t="s">
        <v>14</v>
      </c>
      <c r="E22" s="9">
        <v>20000</v>
      </c>
      <c r="F22" s="9">
        <v>0</v>
      </c>
      <c r="G22" s="5" t="s">
        <v>25</v>
      </c>
      <c r="L22" t="str">
        <f t="shared" si="1"/>
        <v>Amphora10645</v>
      </c>
      <c r="N22" s="8"/>
    </row>
    <row r="23" spans="1:14" x14ac:dyDescent="0.25">
      <c r="A23" s="1">
        <v>10646</v>
      </c>
      <c r="B23" s="1" t="s">
        <v>13</v>
      </c>
      <c r="C23" t="s">
        <v>44</v>
      </c>
      <c r="D23" t="s">
        <v>14</v>
      </c>
      <c r="E23" s="9">
        <v>5000</v>
      </c>
      <c r="F23" s="9">
        <v>0</v>
      </c>
      <c r="G23" s="5" t="s">
        <v>31</v>
      </c>
      <c r="L23" t="str">
        <f t="shared" si="1"/>
        <v>stomatocyst10646</v>
      </c>
      <c r="N23" s="8"/>
    </row>
    <row r="24" spans="1:14" x14ac:dyDescent="0.25">
      <c r="A24" s="1">
        <v>10647</v>
      </c>
      <c r="B24" s="1" t="s">
        <v>13</v>
      </c>
      <c r="C24" t="s">
        <v>44</v>
      </c>
      <c r="D24" t="s">
        <v>14</v>
      </c>
      <c r="E24" s="9">
        <v>13000</v>
      </c>
      <c r="F24" s="9">
        <v>0</v>
      </c>
      <c r="G24" s="5" t="s">
        <v>20</v>
      </c>
      <c r="L24" t="str">
        <f t="shared" si="1"/>
        <v>Achnanthes10647</v>
      </c>
      <c r="N24" s="8"/>
    </row>
    <row r="25" spans="1:14" x14ac:dyDescent="0.25">
      <c r="A25" s="1">
        <v>10648</v>
      </c>
      <c r="B25" s="1" t="s">
        <v>13</v>
      </c>
      <c r="C25" t="s">
        <v>44</v>
      </c>
      <c r="D25" t="s">
        <v>14</v>
      </c>
      <c r="E25" s="9">
        <v>20000</v>
      </c>
      <c r="F25" s="9">
        <v>0</v>
      </c>
      <c r="G25" s="5" t="s">
        <v>31</v>
      </c>
      <c r="L25" t="str">
        <f t="shared" si="1"/>
        <v>stomatocyst10648</v>
      </c>
      <c r="N25" s="8"/>
    </row>
    <row r="26" spans="1:14" x14ac:dyDescent="0.25">
      <c r="A26" s="1">
        <v>10649</v>
      </c>
      <c r="B26" s="1" t="s">
        <v>13</v>
      </c>
      <c r="C26" t="s">
        <v>44</v>
      </c>
      <c r="D26" t="s">
        <v>14</v>
      </c>
      <c r="E26" s="9">
        <v>25000</v>
      </c>
      <c r="F26" s="9">
        <v>0</v>
      </c>
      <c r="G26" s="5" t="s">
        <v>32</v>
      </c>
      <c r="L26" t="str">
        <f t="shared" si="1"/>
        <v>araphid10649</v>
      </c>
      <c r="N26" s="8"/>
    </row>
    <row r="27" spans="1:14" x14ac:dyDescent="0.25">
      <c r="A27" s="1">
        <v>10650</v>
      </c>
      <c r="B27" s="1" t="s">
        <v>13</v>
      </c>
      <c r="C27" t="s">
        <v>44</v>
      </c>
      <c r="D27" t="s">
        <v>14</v>
      </c>
      <c r="E27" s="9">
        <v>2000</v>
      </c>
      <c r="F27" s="9">
        <v>0</v>
      </c>
      <c r="G27" s="5" t="s">
        <v>29</v>
      </c>
      <c r="L27" t="str">
        <f t="shared" si="1"/>
        <v>Chaetoceros10650</v>
      </c>
      <c r="N27" s="8"/>
    </row>
    <row r="28" spans="1:14" x14ac:dyDescent="0.25">
      <c r="A28" s="1">
        <v>10651</v>
      </c>
      <c r="B28" s="1" t="s">
        <v>13</v>
      </c>
      <c r="C28" t="s">
        <v>44</v>
      </c>
      <c r="D28" t="s">
        <v>14</v>
      </c>
      <c r="E28" s="9">
        <v>500</v>
      </c>
      <c r="F28" s="9">
        <v>0</v>
      </c>
      <c r="G28" s="5" t="s">
        <v>29</v>
      </c>
      <c r="L28" t="str">
        <f>+CONCATENATE(G28,A27,"a")</f>
        <v>Chaetoceros10650a</v>
      </c>
      <c r="N28" s="8"/>
    </row>
    <row r="29" spans="1:14" x14ac:dyDescent="0.25">
      <c r="A29" s="1">
        <v>10652</v>
      </c>
      <c r="B29" s="1" t="s">
        <v>13</v>
      </c>
      <c r="C29" t="s">
        <v>44</v>
      </c>
      <c r="D29" t="s">
        <v>14</v>
      </c>
      <c r="E29" s="9">
        <v>1500</v>
      </c>
      <c r="F29" s="9">
        <v>0</v>
      </c>
      <c r="G29" s="5" t="s">
        <v>20</v>
      </c>
      <c r="L29" t="str">
        <f t="shared" si="1"/>
        <v>Achnanthes10652</v>
      </c>
      <c r="N29" s="8"/>
    </row>
    <row r="30" spans="1:14" x14ac:dyDescent="0.25">
      <c r="A30" s="1">
        <v>10653</v>
      </c>
      <c r="B30" s="1" t="s">
        <v>13</v>
      </c>
      <c r="C30" t="s">
        <v>44</v>
      </c>
      <c r="D30" t="s">
        <v>14</v>
      </c>
      <c r="E30" s="9">
        <v>4000</v>
      </c>
      <c r="F30" s="9">
        <v>0</v>
      </c>
      <c r="G30" s="5" t="s">
        <v>21</v>
      </c>
      <c r="L30" t="str">
        <f t="shared" si="1"/>
        <v>Pseudonitzschia10653</v>
      </c>
      <c r="N30" s="8"/>
    </row>
    <row r="31" spans="1:14" x14ac:dyDescent="0.25">
      <c r="A31" s="1">
        <v>10654</v>
      </c>
      <c r="B31" s="1" t="s">
        <v>13</v>
      </c>
      <c r="C31" t="s">
        <v>44</v>
      </c>
      <c r="D31" t="s">
        <v>14</v>
      </c>
      <c r="E31" s="9">
        <v>20000</v>
      </c>
      <c r="F31" s="9">
        <v>0</v>
      </c>
      <c r="G31" s="5" t="s">
        <v>21</v>
      </c>
      <c r="L31" t="str">
        <f>+CONCATENATE(G31,A30,"a")</f>
        <v>Pseudonitzschia10653a</v>
      </c>
      <c r="N31" s="8"/>
    </row>
    <row r="32" spans="1:14" x14ac:dyDescent="0.25">
      <c r="A32" s="1">
        <v>10655</v>
      </c>
      <c r="B32" s="1" t="s">
        <v>13</v>
      </c>
      <c r="C32" t="s">
        <v>44</v>
      </c>
      <c r="D32" t="s">
        <v>14</v>
      </c>
      <c r="E32" s="9">
        <v>10000</v>
      </c>
      <c r="F32" s="9">
        <v>0</v>
      </c>
      <c r="G32" s="5" t="s">
        <v>33</v>
      </c>
      <c r="L32" t="str">
        <f t="shared" si="1"/>
        <v>Anaulus10655</v>
      </c>
      <c r="N32" s="8"/>
    </row>
    <row r="33" spans="1:14" x14ac:dyDescent="0.25">
      <c r="A33" s="1">
        <v>10656</v>
      </c>
      <c r="B33" s="1" t="s">
        <v>13</v>
      </c>
      <c r="C33" t="s">
        <v>44</v>
      </c>
      <c r="D33" t="s">
        <v>14</v>
      </c>
      <c r="E33" s="9">
        <v>1400</v>
      </c>
      <c r="F33" s="9">
        <v>0</v>
      </c>
      <c r="G33" s="5" t="s">
        <v>28</v>
      </c>
      <c r="L33" t="str">
        <f t="shared" si="1"/>
        <v>Nitzschia10656</v>
      </c>
      <c r="N33" s="8"/>
    </row>
    <row r="34" spans="1:14" x14ac:dyDescent="0.25">
      <c r="A34" s="1">
        <v>10657</v>
      </c>
      <c r="B34" s="1" t="s">
        <v>13</v>
      </c>
      <c r="C34" t="s">
        <v>44</v>
      </c>
      <c r="D34" t="s">
        <v>14</v>
      </c>
      <c r="E34" s="9">
        <v>3500</v>
      </c>
      <c r="F34" s="9">
        <v>0</v>
      </c>
      <c r="G34" s="5" t="s">
        <v>29</v>
      </c>
      <c r="L34" t="str">
        <f t="shared" si="1"/>
        <v>Chaetoceros10657</v>
      </c>
      <c r="N34" s="8"/>
    </row>
    <row r="35" spans="1:14" x14ac:dyDescent="0.25">
      <c r="A35" s="1">
        <v>10658</v>
      </c>
      <c r="B35" s="1" t="s">
        <v>13</v>
      </c>
      <c r="C35" t="s">
        <v>44</v>
      </c>
      <c r="D35" t="s">
        <v>14</v>
      </c>
      <c r="E35" s="9">
        <v>12000</v>
      </c>
      <c r="F35" s="9">
        <v>0</v>
      </c>
      <c r="G35" s="5" t="s">
        <v>16</v>
      </c>
      <c r="L35" t="str">
        <f t="shared" si="1"/>
        <v>Cocconeis10658</v>
      </c>
      <c r="N35" s="8"/>
    </row>
    <row r="36" spans="1:14" x14ac:dyDescent="0.25">
      <c r="A36" s="1">
        <v>10659</v>
      </c>
      <c r="B36" s="1" t="s">
        <v>13</v>
      </c>
      <c r="C36" t="s">
        <v>44</v>
      </c>
      <c r="D36" t="s">
        <v>14</v>
      </c>
      <c r="E36" s="9">
        <v>5000</v>
      </c>
      <c r="F36" s="9">
        <v>0</v>
      </c>
      <c r="G36" s="5" t="s">
        <v>26</v>
      </c>
      <c r="L36" t="str">
        <f t="shared" si="1"/>
        <v>Syracosphaera10659</v>
      </c>
      <c r="N36" s="8"/>
    </row>
    <row r="37" spans="1:14" x14ac:dyDescent="0.25">
      <c r="A37" s="1">
        <v>10660</v>
      </c>
      <c r="B37" s="1" t="s">
        <v>13</v>
      </c>
      <c r="C37" t="s">
        <v>44</v>
      </c>
      <c r="D37" t="s">
        <v>14</v>
      </c>
      <c r="E37" s="9">
        <v>5000</v>
      </c>
      <c r="F37" s="9">
        <v>0</v>
      </c>
      <c r="G37" s="5" t="s">
        <v>28</v>
      </c>
      <c r="L37" t="str">
        <f t="shared" si="1"/>
        <v>Nitzschia10660</v>
      </c>
      <c r="N37" s="8"/>
    </row>
    <row r="38" spans="1:14" x14ac:dyDescent="0.25">
      <c r="A38" s="1">
        <v>10661</v>
      </c>
      <c r="B38" s="1" t="s">
        <v>13</v>
      </c>
      <c r="C38" t="s">
        <v>44</v>
      </c>
      <c r="D38" t="s">
        <v>14</v>
      </c>
      <c r="E38" s="9">
        <v>10000</v>
      </c>
      <c r="F38" s="9">
        <v>0</v>
      </c>
      <c r="G38" s="5" t="s">
        <v>34</v>
      </c>
      <c r="L38" t="str">
        <f t="shared" si="1"/>
        <v>Fallacia10661</v>
      </c>
      <c r="N38" s="8"/>
    </row>
    <row r="39" spans="1:14" x14ac:dyDescent="0.25">
      <c r="A39" s="1">
        <v>10662</v>
      </c>
      <c r="B39" s="1" t="s">
        <v>13</v>
      </c>
      <c r="C39" t="s">
        <v>44</v>
      </c>
      <c r="D39" t="s">
        <v>14</v>
      </c>
      <c r="E39" s="9">
        <v>4500</v>
      </c>
      <c r="F39" s="9">
        <v>0</v>
      </c>
      <c r="G39" s="5" t="s">
        <v>35</v>
      </c>
      <c r="L39" t="str">
        <f t="shared" si="1"/>
        <v>Thalassiosira10662</v>
      </c>
      <c r="N39" s="8"/>
    </row>
    <row r="40" spans="1:14" x14ac:dyDescent="0.25">
      <c r="A40" s="1">
        <v>10663</v>
      </c>
      <c r="B40" s="1" t="s">
        <v>13</v>
      </c>
      <c r="C40" t="s">
        <v>44</v>
      </c>
      <c r="D40" t="s">
        <v>14</v>
      </c>
      <c r="E40" s="9">
        <v>2000</v>
      </c>
      <c r="F40" s="9">
        <v>0</v>
      </c>
      <c r="G40" s="5" t="s">
        <v>32</v>
      </c>
      <c r="L40" t="str">
        <f t="shared" si="1"/>
        <v>araphid10663</v>
      </c>
      <c r="N40" s="8"/>
    </row>
    <row r="41" spans="1:14" x14ac:dyDescent="0.25">
      <c r="A41" s="1">
        <v>10664</v>
      </c>
      <c r="B41" s="1" t="s">
        <v>13</v>
      </c>
      <c r="C41" t="s">
        <v>44</v>
      </c>
      <c r="D41" t="s">
        <v>14</v>
      </c>
      <c r="E41" s="9">
        <v>20000</v>
      </c>
      <c r="F41" s="9">
        <v>0</v>
      </c>
      <c r="G41" s="5" t="s">
        <v>16</v>
      </c>
      <c r="L41" t="str">
        <f t="shared" si="1"/>
        <v>Cocconeis10664</v>
      </c>
      <c r="N41" s="8"/>
    </row>
    <row r="42" spans="1:14" x14ac:dyDescent="0.25">
      <c r="A42" s="1">
        <v>10665</v>
      </c>
      <c r="B42" s="1" t="s">
        <v>13</v>
      </c>
      <c r="C42" t="s">
        <v>44</v>
      </c>
      <c r="D42" t="s">
        <v>14</v>
      </c>
      <c r="E42" s="9">
        <v>2000</v>
      </c>
      <c r="F42" s="9">
        <v>0</v>
      </c>
      <c r="G42" s="5" t="s">
        <v>16</v>
      </c>
      <c r="L42" t="str">
        <f t="shared" si="1"/>
        <v>Cocconeis10665</v>
      </c>
      <c r="N42" s="8"/>
    </row>
    <row r="43" spans="1:14" x14ac:dyDescent="0.25">
      <c r="A43" s="1">
        <v>10666</v>
      </c>
      <c r="B43" s="1" t="s">
        <v>13</v>
      </c>
      <c r="C43" t="s">
        <v>44</v>
      </c>
      <c r="D43" t="s">
        <v>14</v>
      </c>
      <c r="E43" s="9">
        <v>4500</v>
      </c>
      <c r="F43" s="9">
        <v>0</v>
      </c>
      <c r="G43" s="5" t="s">
        <v>28</v>
      </c>
      <c r="L43" t="str">
        <f t="shared" si="1"/>
        <v>Nitzschia10666</v>
      </c>
      <c r="N43" s="8"/>
    </row>
    <row r="44" spans="1:14" x14ac:dyDescent="0.25">
      <c r="A44" s="1">
        <v>10667</v>
      </c>
      <c r="B44" s="1" t="s">
        <v>13</v>
      </c>
      <c r="C44" t="s">
        <v>44</v>
      </c>
      <c r="D44" t="s">
        <v>14</v>
      </c>
      <c r="E44" s="9">
        <v>15000</v>
      </c>
      <c r="F44" s="9">
        <v>0</v>
      </c>
      <c r="G44" s="5" t="s">
        <v>26</v>
      </c>
      <c r="L44" t="str">
        <f t="shared" si="1"/>
        <v>Syracosphaera10667</v>
      </c>
      <c r="N44" s="8"/>
    </row>
    <row r="45" spans="1:14" x14ac:dyDescent="0.25">
      <c r="A45" s="1">
        <v>10668</v>
      </c>
      <c r="B45" s="1" t="s">
        <v>13</v>
      </c>
      <c r="C45" t="s">
        <v>44</v>
      </c>
      <c r="D45" t="s">
        <v>14</v>
      </c>
      <c r="E45" s="9">
        <v>2000</v>
      </c>
      <c r="F45" s="9">
        <v>0</v>
      </c>
      <c r="G45" s="5" t="s">
        <v>35</v>
      </c>
      <c r="L45" t="str">
        <f t="shared" si="1"/>
        <v>Thalassiosira10668</v>
      </c>
      <c r="N45" s="8"/>
    </row>
    <row r="46" spans="1:14" x14ac:dyDescent="0.25">
      <c r="A46" s="1">
        <v>10669</v>
      </c>
      <c r="B46" s="1" t="s">
        <v>13</v>
      </c>
      <c r="C46" t="s">
        <v>44</v>
      </c>
      <c r="D46" t="s">
        <v>14</v>
      </c>
      <c r="E46" s="9">
        <v>3000</v>
      </c>
      <c r="F46" s="9">
        <v>0</v>
      </c>
      <c r="G46" s="5" t="s">
        <v>25</v>
      </c>
      <c r="L46" t="str">
        <f t="shared" si="1"/>
        <v>Amphora10669</v>
      </c>
      <c r="N46" s="8"/>
    </row>
    <row r="47" spans="1:14" x14ac:dyDescent="0.25">
      <c r="A47" s="1">
        <v>10670</v>
      </c>
      <c r="B47" s="1" t="s">
        <v>13</v>
      </c>
      <c r="C47" t="s">
        <v>44</v>
      </c>
      <c r="D47" t="s">
        <v>14</v>
      </c>
      <c r="E47" s="9">
        <v>3500</v>
      </c>
      <c r="F47" s="9">
        <v>0</v>
      </c>
      <c r="G47" s="5" t="s">
        <v>36</v>
      </c>
      <c r="K47" t="s">
        <v>37</v>
      </c>
      <c r="L47" t="str">
        <f t="shared" si="1"/>
        <v>synedroid10670</v>
      </c>
      <c r="N47" s="8"/>
    </row>
    <row r="48" spans="1:14" x14ac:dyDescent="0.25">
      <c r="A48" s="1">
        <v>10671</v>
      </c>
      <c r="B48" s="1" t="s">
        <v>13</v>
      </c>
      <c r="C48" t="s">
        <v>44</v>
      </c>
      <c r="D48" t="s">
        <v>14</v>
      </c>
      <c r="E48" s="9">
        <v>35000</v>
      </c>
      <c r="F48" s="9">
        <v>0</v>
      </c>
      <c r="G48" s="5" t="s">
        <v>24</v>
      </c>
      <c r="L48" t="str">
        <f t="shared" si="1"/>
        <v>Cymatosira10671</v>
      </c>
      <c r="N48" s="8"/>
    </row>
    <row r="49" spans="1:14" x14ac:dyDescent="0.25">
      <c r="A49" s="1">
        <v>10672</v>
      </c>
      <c r="B49" s="1" t="s">
        <v>13</v>
      </c>
      <c r="C49" t="s">
        <v>44</v>
      </c>
      <c r="D49" t="s">
        <v>14</v>
      </c>
      <c r="E49" s="9">
        <v>5000</v>
      </c>
      <c r="F49" s="9">
        <v>0</v>
      </c>
      <c r="G49" s="5" t="s">
        <v>38</v>
      </c>
      <c r="L49" t="str">
        <f t="shared" si="1"/>
        <v>Michaelsarsia10672</v>
      </c>
      <c r="N49" s="8"/>
    </row>
    <row r="50" spans="1:14" x14ac:dyDescent="0.25">
      <c r="A50" s="1">
        <v>10673</v>
      </c>
      <c r="B50" s="1" t="s">
        <v>13</v>
      </c>
      <c r="C50" t="s">
        <v>44</v>
      </c>
      <c r="D50" t="s">
        <v>14</v>
      </c>
      <c r="E50" s="9">
        <v>3000</v>
      </c>
      <c r="F50" s="9">
        <v>0</v>
      </c>
      <c r="G50" s="5" t="s">
        <v>39</v>
      </c>
      <c r="L50" t="str">
        <f t="shared" si="1"/>
        <v>Rhaphoneis10673</v>
      </c>
      <c r="N50" s="8"/>
    </row>
    <row r="51" spans="1:14" x14ac:dyDescent="0.25">
      <c r="A51" s="1">
        <v>10674</v>
      </c>
      <c r="B51" s="1" t="s">
        <v>13</v>
      </c>
      <c r="C51" t="s">
        <v>44</v>
      </c>
      <c r="D51" t="s">
        <v>14</v>
      </c>
      <c r="E51" s="9">
        <v>500</v>
      </c>
      <c r="F51" s="9">
        <v>0</v>
      </c>
      <c r="G51" s="5" t="s">
        <v>29</v>
      </c>
      <c r="L51" t="str">
        <f t="shared" si="1"/>
        <v>Chaetoceros10674</v>
      </c>
      <c r="N51" s="8"/>
    </row>
    <row r="52" spans="1:14" x14ac:dyDescent="0.25">
      <c r="A52" s="1">
        <v>10675</v>
      </c>
      <c r="B52" s="1" t="s">
        <v>13</v>
      </c>
      <c r="C52" t="s">
        <v>44</v>
      </c>
      <c r="D52" t="s">
        <v>14</v>
      </c>
      <c r="E52" s="9">
        <v>2000</v>
      </c>
      <c r="F52" s="9">
        <v>0</v>
      </c>
      <c r="G52" s="5" t="s">
        <v>29</v>
      </c>
      <c r="L52" t="str">
        <f>+CONCATENATE(G52,A51,"a")</f>
        <v>Chaetoceros10674a</v>
      </c>
      <c r="N52" s="8"/>
    </row>
    <row r="53" spans="1:14" x14ac:dyDescent="0.25">
      <c r="A53" s="1">
        <v>10676</v>
      </c>
      <c r="B53" s="1" t="s">
        <v>13</v>
      </c>
      <c r="C53" t="s">
        <v>44</v>
      </c>
      <c r="D53" t="s">
        <v>14</v>
      </c>
      <c r="E53" s="9">
        <v>15000</v>
      </c>
      <c r="F53" s="9">
        <v>0</v>
      </c>
      <c r="G53" s="5" t="s">
        <v>40</v>
      </c>
      <c r="L53" t="str">
        <f t="shared" si="1"/>
        <v>Cyclotella10676</v>
      </c>
      <c r="N53" s="8"/>
    </row>
    <row r="54" spans="1:14" x14ac:dyDescent="0.25">
      <c r="A54" s="1">
        <v>10677</v>
      </c>
      <c r="B54" s="1" t="s">
        <v>13</v>
      </c>
      <c r="C54" t="s">
        <v>44</v>
      </c>
      <c r="D54" t="s">
        <v>14</v>
      </c>
      <c r="E54" s="9">
        <v>10000</v>
      </c>
      <c r="F54" s="9">
        <v>0</v>
      </c>
      <c r="G54" s="5" t="s">
        <v>34</v>
      </c>
      <c r="L54" t="str">
        <f t="shared" si="1"/>
        <v>Fallacia10677</v>
      </c>
      <c r="N54" s="8"/>
    </row>
    <row r="55" spans="1:14" x14ac:dyDescent="0.25">
      <c r="A55" s="1">
        <v>10678</v>
      </c>
      <c r="B55" s="1" t="s">
        <v>13</v>
      </c>
      <c r="C55" t="s">
        <v>44</v>
      </c>
      <c r="D55" t="s">
        <v>14</v>
      </c>
      <c r="E55" s="9">
        <v>2000</v>
      </c>
      <c r="F55" s="9">
        <v>0</v>
      </c>
      <c r="G55" s="5" t="s">
        <v>29</v>
      </c>
      <c r="L55" t="str">
        <f t="shared" si="1"/>
        <v>Chaetoceros10678</v>
      </c>
      <c r="N55" s="8"/>
    </row>
    <row r="56" spans="1:14" x14ac:dyDescent="0.25">
      <c r="A56" s="1">
        <v>10679</v>
      </c>
      <c r="B56" s="1" t="s">
        <v>13</v>
      </c>
      <c r="C56" t="s">
        <v>44</v>
      </c>
      <c r="D56" t="s">
        <v>14</v>
      </c>
      <c r="E56" s="9">
        <v>3000</v>
      </c>
      <c r="F56" s="9">
        <v>0</v>
      </c>
      <c r="G56" s="5" t="s">
        <v>25</v>
      </c>
      <c r="L56" t="str">
        <f t="shared" si="1"/>
        <v>Amphora10679</v>
      </c>
      <c r="N56" s="8"/>
    </row>
    <row r="57" spans="1:14" x14ac:dyDescent="0.25">
      <c r="A57" s="1">
        <v>10680</v>
      </c>
      <c r="B57" s="1" t="s">
        <v>13</v>
      </c>
      <c r="C57" t="s">
        <v>44</v>
      </c>
      <c r="D57" t="s">
        <v>14</v>
      </c>
      <c r="E57" s="9">
        <v>7000</v>
      </c>
      <c r="F57" s="9">
        <v>0</v>
      </c>
      <c r="G57" s="5" t="s">
        <v>41</v>
      </c>
      <c r="L57" t="str">
        <f t="shared" si="1"/>
        <v>Diploneis10680</v>
      </c>
      <c r="N57" s="8"/>
    </row>
    <row r="58" spans="1:14" x14ac:dyDescent="0.25">
      <c r="A58" s="1">
        <v>10681</v>
      </c>
      <c r="B58" s="1" t="s">
        <v>13</v>
      </c>
      <c r="C58" t="s">
        <v>44</v>
      </c>
      <c r="D58" t="s">
        <v>14</v>
      </c>
      <c r="E58" s="9">
        <v>20000</v>
      </c>
      <c r="F58" s="9">
        <v>0</v>
      </c>
      <c r="G58" s="5" t="s">
        <v>32</v>
      </c>
      <c r="L58" t="str">
        <f t="shared" si="1"/>
        <v>araphid10681</v>
      </c>
      <c r="N58" s="8"/>
    </row>
    <row r="59" spans="1:14" x14ac:dyDescent="0.25">
      <c r="A59" s="1">
        <v>10682</v>
      </c>
      <c r="B59" s="1" t="s">
        <v>13</v>
      </c>
      <c r="C59" t="s">
        <v>44</v>
      </c>
      <c r="D59" t="s">
        <v>14</v>
      </c>
      <c r="E59" s="9">
        <v>20000</v>
      </c>
      <c r="F59" s="9">
        <v>0</v>
      </c>
      <c r="G59" s="5" t="s">
        <v>42</v>
      </c>
      <c r="L59" t="str">
        <f t="shared" si="1"/>
        <v>Fragilaria10682</v>
      </c>
      <c r="N59" s="8"/>
    </row>
    <row r="60" spans="1:14" x14ac:dyDescent="0.25">
      <c r="A60" s="1">
        <v>10683</v>
      </c>
      <c r="B60" s="1" t="s">
        <v>13</v>
      </c>
      <c r="C60" t="s">
        <v>44</v>
      </c>
      <c r="D60" t="s">
        <v>14</v>
      </c>
      <c r="E60" s="9">
        <v>4000</v>
      </c>
      <c r="F60" s="9">
        <v>0</v>
      </c>
      <c r="G60" s="5" t="s">
        <v>43</v>
      </c>
      <c r="L60" t="str">
        <f t="shared" si="1"/>
        <v>Bacteriastrum10683</v>
      </c>
      <c r="N60" s="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tabSelected="1" workbookViewId="0">
      <selection activeCell="F37" sqref="F37"/>
    </sheetView>
  </sheetViews>
  <sheetFormatPr defaultRowHeight="15" x14ac:dyDescent="0.25"/>
  <cols>
    <col min="3" max="3" width="60.71093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11153</v>
      </c>
      <c r="B2" s="1" t="s">
        <v>120</v>
      </c>
      <c r="C2" t="s">
        <v>121</v>
      </c>
      <c r="D2" t="s">
        <v>47</v>
      </c>
      <c r="E2" s="9">
        <v>3500</v>
      </c>
      <c r="F2" s="9">
        <v>0</v>
      </c>
      <c r="G2" s="5" t="s">
        <v>26</v>
      </c>
      <c r="L2" t="str">
        <f>+CONCATENATE(G2,A2)</f>
        <v>Syracosphaera11153</v>
      </c>
      <c r="N2" s="8"/>
    </row>
    <row r="3" spans="1:14" x14ac:dyDescent="0.25">
      <c r="A3" s="1">
        <v>11154</v>
      </c>
      <c r="B3" s="1" t="s">
        <v>120</v>
      </c>
      <c r="C3" t="s">
        <v>121</v>
      </c>
      <c r="D3" t="s">
        <v>47</v>
      </c>
      <c r="E3" s="9">
        <v>9000</v>
      </c>
      <c r="F3" s="9">
        <v>0</v>
      </c>
      <c r="G3" s="5" t="s">
        <v>122</v>
      </c>
      <c r="L3" t="str">
        <f>+CONCATENATE(G3,A3)</f>
        <v>Thorosphaera11154</v>
      </c>
      <c r="N3" s="8"/>
    </row>
    <row r="4" spans="1:14" x14ac:dyDescent="0.25">
      <c r="A4" s="1">
        <v>11155</v>
      </c>
      <c r="B4" s="1" t="s">
        <v>120</v>
      </c>
      <c r="C4" t="s">
        <v>121</v>
      </c>
      <c r="D4" t="s">
        <v>47</v>
      </c>
      <c r="E4" s="9">
        <v>1500</v>
      </c>
      <c r="F4" s="9">
        <v>0</v>
      </c>
      <c r="G4" s="5" t="s">
        <v>28</v>
      </c>
      <c r="L4" t="str">
        <f>+CONCATENATE(G4,A4)</f>
        <v>Nitzschia11155</v>
      </c>
      <c r="N4" s="8"/>
    </row>
    <row r="5" spans="1:14" x14ac:dyDescent="0.25">
      <c r="A5" s="1">
        <v>11156</v>
      </c>
      <c r="B5" s="1" t="s">
        <v>120</v>
      </c>
      <c r="C5" t="s">
        <v>121</v>
      </c>
      <c r="D5" t="s">
        <v>47</v>
      </c>
      <c r="E5" s="9">
        <v>20000</v>
      </c>
      <c r="F5" s="9">
        <v>0</v>
      </c>
      <c r="G5" s="5" t="s">
        <v>28</v>
      </c>
      <c r="L5" t="str">
        <f>+CONCATENATE(G5,A4,"a")</f>
        <v>Nitzschia11155a</v>
      </c>
      <c r="N5" s="8"/>
    </row>
    <row r="6" spans="1:14" x14ac:dyDescent="0.25">
      <c r="A6" s="1">
        <v>11157</v>
      </c>
      <c r="B6" s="1" t="s">
        <v>120</v>
      </c>
      <c r="C6" t="s">
        <v>121</v>
      </c>
      <c r="D6" t="s">
        <v>47</v>
      </c>
      <c r="E6" s="9">
        <v>20000</v>
      </c>
      <c r="F6" s="9">
        <v>0</v>
      </c>
      <c r="G6" s="5" t="s">
        <v>28</v>
      </c>
      <c r="L6" t="str">
        <f>+CONCATENATE(G6,A4,"b")</f>
        <v>Nitzschia11155b</v>
      </c>
      <c r="N6" s="8"/>
    </row>
    <row r="7" spans="1:14" x14ac:dyDescent="0.25">
      <c r="A7" s="1">
        <v>11158</v>
      </c>
      <c r="B7" s="1" t="s">
        <v>120</v>
      </c>
      <c r="C7" t="s">
        <v>121</v>
      </c>
      <c r="D7" t="s">
        <v>47</v>
      </c>
      <c r="E7" s="9">
        <v>20000</v>
      </c>
      <c r="F7" s="9">
        <v>0</v>
      </c>
      <c r="G7" s="5" t="s">
        <v>28</v>
      </c>
      <c r="L7" t="str">
        <f>+CONCATENATE(G7,A4,"c")</f>
        <v>Nitzschia11155c</v>
      </c>
      <c r="N7" s="8"/>
    </row>
    <row r="8" spans="1:14" x14ac:dyDescent="0.25">
      <c r="A8" s="1">
        <v>11159</v>
      </c>
      <c r="B8" s="1" t="s">
        <v>120</v>
      </c>
      <c r="C8" t="s">
        <v>121</v>
      </c>
      <c r="D8" t="s">
        <v>47</v>
      </c>
      <c r="E8" s="9">
        <v>7500</v>
      </c>
      <c r="F8" s="9">
        <v>0</v>
      </c>
      <c r="G8" s="5" t="s">
        <v>101</v>
      </c>
      <c r="L8" t="str">
        <f t="shared" ref="L8:L18" si="0">+CONCATENATE(G8,A8)</f>
        <v>Algirosphaera11159</v>
      </c>
      <c r="N8" s="8"/>
    </row>
    <row r="9" spans="1:14" x14ac:dyDescent="0.25">
      <c r="A9" s="1">
        <v>11160</v>
      </c>
      <c r="B9" s="1" t="s">
        <v>120</v>
      </c>
      <c r="C9" t="s">
        <v>121</v>
      </c>
      <c r="D9" t="s">
        <v>47</v>
      </c>
      <c r="E9" s="9">
        <v>10000</v>
      </c>
      <c r="F9" s="9">
        <v>0</v>
      </c>
      <c r="G9" s="5" t="s">
        <v>35</v>
      </c>
      <c r="L9" t="str">
        <f t="shared" si="0"/>
        <v>Thalassiosira11160</v>
      </c>
      <c r="N9" s="8"/>
    </row>
    <row r="10" spans="1:14" x14ac:dyDescent="0.25">
      <c r="A10" s="1">
        <v>11161</v>
      </c>
      <c r="B10" s="1" t="s">
        <v>120</v>
      </c>
      <c r="C10" t="s">
        <v>121</v>
      </c>
      <c r="D10" t="s">
        <v>47</v>
      </c>
      <c r="E10" s="9">
        <v>10000</v>
      </c>
      <c r="F10" s="9">
        <v>0</v>
      </c>
      <c r="G10" s="5" t="s">
        <v>101</v>
      </c>
      <c r="L10" t="str">
        <f t="shared" si="0"/>
        <v>Algirosphaera11161</v>
      </c>
      <c r="N10" s="8"/>
    </row>
    <row r="11" spans="1:14" x14ac:dyDescent="0.25">
      <c r="A11" s="1">
        <v>11162</v>
      </c>
      <c r="B11" s="1" t="s">
        <v>120</v>
      </c>
      <c r="C11" t="s">
        <v>121</v>
      </c>
      <c r="D11" t="s">
        <v>47</v>
      </c>
      <c r="E11" s="9">
        <v>3000</v>
      </c>
      <c r="F11" s="9">
        <v>0</v>
      </c>
      <c r="G11" s="5" t="s">
        <v>21</v>
      </c>
      <c r="L11" t="str">
        <f t="shared" si="0"/>
        <v>Pseudonitzschia11162</v>
      </c>
      <c r="N11" s="8"/>
    </row>
    <row r="12" spans="1:14" x14ac:dyDescent="0.25">
      <c r="A12" s="1">
        <v>11163</v>
      </c>
      <c r="B12" s="1" t="s">
        <v>120</v>
      </c>
      <c r="C12" t="s">
        <v>121</v>
      </c>
      <c r="D12" t="s">
        <v>47</v>
      </c>
      <c r="E12" s="9">
        <v>20000</v>
      </c>
      <c r="F12" s="9">
        <v>0</v>
      </c>
      <c r="G12" s="5" t="s">
        <v>21</v>
      </c>
      <c r="L12" t="str">
        <f>+CONCATENATE(G12,A11,"a")</f>
        <v>Pseudonitzschia11162a</v>
      </c>
      <c r="N12" s="8"/>
    </row>
    <row r="13" spans="1:14" x14ac:dyDescent="0.25">
      <c r="A13" s="1">
        <v>11164</v>
      </c>
      <c r="B13" s="1" t="s">
        <v>120</v>
      </c>
      <c r="C13" t="s">
        <v>121</v>
      </c>
      <c r="D13" t="s">
        <v>47</v>
      </c>
      <c r="E13" s="9">
        <v>20000</v>
      </c>
      <c r="F13" s="9">
        <v>0</v>
      </c>
      <c r="G13" s="5" t="s">
        <v>21</v>
      </c>
      <c r="L13" t="str">
        <f>+CONCATENATE(G13,A11,"b")</f>
        <v>Pseudonitzschia11162b</v>
      </c>
      <c r="N13" s="8"/>
    </row>
    <row r="14" spans="1:14" x14ac:dyDescent="0.25">
      <c r="A14" s="1">
        <v>11165</v>
      </c>
      <c r="B14" s="1" t="s">
        <v>120</v>
      </c>
      <c r="C14" t="s">
        <v>121</v>
      </c>
      <c r="D14" t="s">
        <v>47</v>
      </c>
      <c r="E14" s="9">
        <v>10000</v>
      </c>
      <c r="F14" s="9">
        <v>0</v>
      </c>
      <c r="G14" s="5" t="s">
        <v>35</v>
      </c>
      <c r="L14" t="str">
        <f t="shared" si="0"/>
        <v>Thalassiosira11165</v>
      </c>
      <c r="N14" s="8"/>
    </row>
    <row r="15" spans="1:14" x14ac:dyDescent="0.25">
      <c r="A15" s="1">
        <v>11166</v>
      </c>
      <c r="B15" s="1" t="s">
        <v>120</v>
      </c>
      <c r="C15" t="s">
        <v>121</v>
      </c>
      <c r="D15" t="s">
        <v>47</v>
      </c>
      <c r="E15" s="9">
        <v>25000</v>
      </c>
      <c r="F15" s="9">
        <v>0</v>
      </c>
      <c r="G15" s="5" t="s">
        <v>51</v>
      </c>
      <c r="L15" t="str">
        <f t="shared" si="0"/>
        <v>coccolith11166</v>
      </c>
      <c r="N15" s="8"/>
    </row>
    <row r="16" spans="1:14" x14ac:dyDescent="0.25">
      <c r="A16" s="1">
        <v>11167</v>
      </c>
      <c r="B16" s="1" t="s">
        <v>120</v>
      </c>
      <c r="C16" t="s">
        <v>121</v>
      </c>
      <c r="D16" t="s">
        <v>47</v>
      </c>
      <c r="E16" s="9">
        <v>14000</v>
      </c>
      <c r="F16" s="9">
        <v>0</v>
      </c>
      <c r="G16" s="5" t="s">
        <v>35</v>
      </c>
      <c r="H16" t="s">
        <v>123</v>
      </c>
      <c r="L16" t="str">
        <f t="shared" si="0"/>
        <v>Thalassiosira11167</v>
      </c>
      <c r="N16" s="8"/>
    </row>
    <row r="17" spans="1:14" x14ac:dyDescent="0.25">
      <c r="A17" s="1">
        <v>11168</v>
      </c>
      <c r="B17" s="1" t="s">
        <v>120</v>
      </c>
      <c r="C17" t="s">
        <v>121</v>
      </c>
      <c r="D17" t="s">
        <v>47</v>
      </c>
      <c r="E17" s="9">
        <v>10000</v>
      </c>
      <c r="F17" s="9">
        <v>0</v>
      </c>
      <c r="G17" s="5" t="s">
        <v>51</v>
      </c>
      <c r="L17" t="str">
        <f t="shared" si="0"/>
        <v>coccolith11168</v>
      </c>
      <c r="N17" s="8"/>
    </row>
    <row r="18" spans="1:14" x14ac:dyDescent="0.25">
      <c r="A18" s="1">
        <v>11169</v>
      </c>
      <c r="B18" s="1" t="s">
        <v>120</v>
      </c>
      <c r="C18" t="s">
        <v>121</v>
      </c>
      <c r="D18" t="s">
        <v>47</v>
      </c>
      <c r="E18" s="9">
        <v>6500</v>
      </c>
      <c r="F18" s="9">
        <v>0</v>
      </c>
      <c r="G18" s="5" t="s">
        <v>28</v>
      </c>
      <c r="L18" t="str">
        <f t="shared" si="0"/>
        <v>Nitzschia11169</v>
      </c>
      <c r="N18" s="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C25" sqref="C25"/>
    </sheetView>
  </sheetViews>
  <sheetFormatPr defaultRowHeight="15" x14ac:dyDescent="0.25"/>
  <cols>
    <col min="3" max="3" width="65.425781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11173</v>
      </c>
      <c r="B2" s="1" t="s">
        <v>124</v>
      </c>
      <c r="C2" t="s">
        <v>125</v>
      </c>
      <c r="D2" t="s">
        <v>47</v>
      </c>
      <c r="E2" s="9">
        <v>9000</v>
      </c>
      <c r="F2" s="9">
        <v>0</v>
      </c>
      <c r="G2" s="5" t="s">
        <v>41</v>
      </c>
      <c r="L2" t="str">
        <f t="shared" ref="L2:L17" si="0">+CONCATENATE(G2,A2)</f>
        <v>Diploneis11173</v>
      </c>
      <c r="N2" s="8"/>
    </row>
    <row r="3" spans="1:14" x14ac:dyDescent="0.25">
      <c r="A3" s="1">
        <v>11174</v>
      </c>
      <c r="B3" s="1" t="s">
        <v>124</v>
      </c>
      <c r="C3" t="s">
        <v>125</v>
      </c>
      <c r="D3" t="s">
        <v>47</v>
      </c>
      <c r="E3" s="9">
        <v>13000</v>
      </c>
      <c r="F3" s="9">
        <v>0</v>
      </c>
      <c r="G3" s="5" t="s">
        <v>82</v>
      </c>
      <c r="L3" t="str">
        <f t="shared" si="0"/>
        <v>spore11174</v>
      </c>
      <c r="N3" s="8"/>
    </row>
    <row r="4" spans="1:14" x14ac:dyDescent="0.25">
      <c r="A4" s="1">
        <v>11175</v>
      </c>
      <c r="B4" s="1" t="s">
        <v>124</v>
      </c>
      <c r="C4" t="s">
        <v>125</v>
      </c>
      <c r="D4" t="s">
        <v>47</v>
      </c>
      <c r="E4" s="9">
        <v>10000</v>
      </c>
      <c r="F4" s="9">
        <v>0</v>
      </c>
      <c r="G4" s="5" t="s">
        <v>35</v>
      </c>
      <c r="L4" t="str">
        <f t="shared" si="0"/>
        <v>Thalassiosira11175</v>
      </c>
      <c r="N4" s="8"/>
    </row>
    <row r="5" spans="1:14" x14ac:dyDescent="0.25">
      <c r="A5" s="1">
        <v>11176</v>
      </c>
      <c r="B5" s="1" t="s">
        <v>124</v>
      </c>
      <c r="C5" t="s">
        <v>125</v>
      </c>
      <c r="D5" t="s">
        <v>47</v>
      </c>
      <c r="E5" s="9">
        <v>2500</v>
      </c>
      <c r="F5" s="9">
        <v>0</v>
      </c>
      <c r="G5" s="5" t="s">
        <v>51</v>
      </c>
      <c r="J5" t="s">
        <v>126</v>
      </c>
      <c r="L5" t="str">
        <f t="shared" si="0"/>
        <v>coccolith11176</v>
      </c>
      <c r="N5" s="8"/>
    </row>
    <row r="6" spans="1:14" x14ac:dyDescent="0.25">
      <c r="A6" s="1">
        <v>11177</v>
      </c>
      <c r="B6" s="1" t="s">
        <v>124</v>
      </c>
      <c r="C6" t="s">
        <v>125</v>
      </c>
      <c r="D6" t="s">
        <v>47</v>
      </c>
      <c r="E6" s="9">
        <v>7500</v>
      </c>
      <c r="F6" s="9">
        <v>0</v>
      </c>
      <c r="G6" s="5" t="s">
        <v>51</v>
      </c>
      <c r="L6" t="str">
        <f>+CONCATENATE(G6,A5,"a")</f>
        <v>coccolith11176a</v>
      </c>
      <c r="N6" s="8"/>
    </row>
    <row r="7" spans="1:14" x14ac:dyDescent="0.25">
      <c r="A7" s="1">
        <v>11178</v>
      </c>
      <c r="B7" s="1" t="s">
        <v>124</v>
      </c>
      <c r="C7" t="s">
        <v>125</v>
      </c>
      <c r="D7" t="s">
        <v>47</v>
      </c>
      <c r="E7" s="9">
        <v>4000</v>
      </c>
      <c r="F7" s="9">
        <v>0</v>
      </c>
      <c r="G7" s="5" t="s">
        <v>30</v>
      </c>
      <c r="L7" t="str">
        <f t="shared" si="0"/>
        <v>Thalassionema11178</v>
      </c>
      <c r="N7" s="8"/>
    </row>
    <row r="8" spans="1:14" x14ac:dyDescent="0.25">
      <c r="A8" s="1">
        <v>11179</v>
      </c>
      <c r="B8" s="1" t="s">
        <v>124</v>
      </c>
      <c r="C8" t="s">
        <v>125</v>
      </c>
      <c r="D8" t="s">
        <v>47</v>
      </c>
      <c r="E8" s="9">
        <v>2000</v>
      </c>
      <c r="F8" s="9">
        <v>0</v>
      </c>
      <c r="G8" s="5" t="s">
        <v>28</v>
      </c>
      <c r="J8" t="s">
        <v>127</v>
      </c>
      <c r="L8" t="str">
        <f t="shared" si="0"/>
        <v>Nitzschia11179</v>
      </c>
      <c r="N8" s="8"/>
    </row>
    <row r="9" spans="1:14" x14ac:dyDescent="0.25">
      <c r="A9" s="1">
        <v>11180</v>
      </c>
      <c r="B9" s="1" t="s">
        <v>124</v>
      </c>
      <c r="C9" t="s">
        <v>125</v>
      </c>
      <c r="D9" t="s">
        <v>47</v>
      </c>
      <c r="E9" s="9">
        <v>10000</v>
      </c>
      <c r="F9" s="9">
        <v>0</v>
      </c>
      <c r="G9" s="5" t="s">
        <v>28</v>
      </c>
      <c r="L9" t="str">
        <f>+CONCATENATE(G9,A8,"a")</f>
        <v>Nitzschia11179a</v>
      </c>
      <c r="N9" s="8"/>
    </row>
    <row r="10" spans="1:14" x14ac:dyDescent="0.25">
      <c r="A10" s="1">
        <v>11181</v>
      </c>
      <c r="B10" s="1" t="s">
        <v>124</v>
      </c>
      <c r="C10" t="s">
        <v>125</v>
      </c>
      <c r="D10" t="s">
        <v>47</v>
      </c>
      <c r="E10" s="9">
        <v>10000</v>
      </c>
      <c r="F10" s="9">
        <v>0</v>
      </c>
      <c r="G10" s="5" t="s">
        <v>28</v>
      </c>
      <c r="L10" t="str">
        <f>+CONCATENATE(G10,A8,"b")</f>
        <v>Nitzschia11179b</v>
      </c>
      <c r="N10" s="8"/>
    </row>
    <row r="11" spans="1:14" x14ac:dyDescent="0.25">
      <c r="A11" s="1">
        <v>11182</v>
      </c>
      <c r="B11" s="1" t="s">
        <v>124</v>
      </c>
      <c r="C11" t="s">
        <v>125</v>
      </c>
      <c r="D11" t="s">
        <v>47</v>
      </c>
      <c r="E11" s="9">
        <v>10000</v>
      </c>
      <c r="F11" s="9">
        <v>0</v>
      </c>
      <c r="G11" s="5" t="s">
        <v>28</v>
      </c>
      <c r="L11" t="str">
        <f>+CONCATENATE(G11,A8,"c")</f>
        <v>Nitzschia11179c</v>
      </c>
      <c r="N11" s="8"/>
    </row>
    <row r="12" spans="1:14" x14ac:dyDescent="0.25">
      <c r="A12" s="1">
        <v>11183</v>
      </c>
      <c r="B12" s="1" t="s">
        <v>124</v>
      </c>
      <c r="C12" t="s">
        <v>125</v>
      </c>
      <c r="D12" t="s">
        <v>47</v>
      </c>
      <c r="E12" s="9">
        <v>5000</v>
      </c>
      <c r="F12" s="9">
        <v>0</v>
      </c>
      <c r="G12" s="5" t="s">
        <v>35</v>
      </c>
      <c r="L12" t="str">
        <f t="shared" si="0"/>
        <v>Thalassiosira11183</v>
      </c>
      <c r="N12" s="8"/>
    </row>
    <row r="13" spans="1:14" x14ac:dyDescent="0.25">
      <c r="A13" s="1">
        <v>11184</v>
      </c>
      <c r="B13" s="1" t="s">
        <v>124</v>
      </c>
      <c r="C13" t="s">
        <v>125</v>
      </c>
      <c r="D13" t="s">
        <v>47</v>
      </c>
      <c r="E13" s="9">
        <v>5000</v>
      </c>
      <c r="F13" s="9">
        <v>0</v>
      </c>
      <c r="G13" s="5" t="s">
        <v>122</v>
      </c>
      <c r="L13" t="str">
        <f t="shared" si="0"/>
        <v>Thorosphaera11184</v>
      </c>
      <c r="N13" s="8"/>
    </row>
    <row r="14" spans="1:14" x14ac:dyDescent="0.25">
      <c r="A14" s="1">
        <v>11185</v>
      </c>
      <c r="B14" s="1" t="s">
        <v>124</v>
      </c>
      <c r="C14" t="s">
        <v>125</v>
      </c>
      <c r="D14" t="s">
        <v>47</v>
      </c>
      <c r="E14" s="9">
        <v>2000</v>
      </c>
      <c r="F14" s="9">
        <v>0</v>
      </c>
      <c r="G14" s="5" t="s">
        <v>28</v>
      </c>
      <c r="L14" t="str">
        <f t="shared" si="0"/>
        <v>Nitzschia11185</v>
      </c>
      <c r="N14" s="8"/>
    </row>
    <row r="15" spans="1:14" x14ac:dyDescent="0.25">
      <c r="A15" s="1">
        <v>11186</v>
      </c>
      <c r="B15" s="1" t="s">
        <v>124</v>
      </c>
      <c r="C15" t="s">
        <v>125</v>
      </c>
      <c r="D15" t="s">
        <v>47</v>
      </c>
      <c r="E15" s="9">
        <v>10000</v>
      </c>
      <c r="F15" s="9">
        <v>0</v>
      </c>
      <c r="G15" s="5" t="s">
        <v>28</v>
      </c>
      <c r="L15" t="str">
        <f>+CONCATENATE(G15,A14,"a")</f>
        <v>Nitzschia11185a</v>
      </c>
      <c r="N15" s="8"/>
    </row>
    <row r="16" spans="1:14" x14ac:dyDescent="0.25">
      <c r="A16" s="1">
        <v>11187</v>
      </c>
      <c r="B16" s="1" t="s">
        <v>124</v>
      </c>
      <c r="C16" t="s">
        <v>125</v>
      </c>
      <c r="D16" t="s">
        <v>47</v>
      </c>
      <c r="E16" s="9">
        <v>6000</v>
      </c>
      <c r="F16" s="9">
        <v>0</v>
      </c>
      <c r="G16" s="5" t="s">
        <v>35</v>
      </c>
      <c r="L16" t="str">
        <f t="shared" si="0"/>
        <v>Thalassiosira11187</v>
      </c>
      <c r="N16" s="8"/>
    </row>
    <row r="17" spans="1:14" x14ac:dyDescent="0.25">
      <c r="A17" s="1">
        <v>11188</v>
      </c>
      <c r="B17" s="1" t="s">
        <v>124</v>
      </c>
      <c r="C17" t="s">
        <v>125</v>
      </c>
      <c r="D17" t="s">
        <v>47</v>
      </c>
      <c r="E17" s="9">
        <v>10000</v>
      </c>
      <c r="F17" s="9">
        <v>0</v>
      </c>
      <c r="G17" s="5" t="s">
        <v>35</v>
      </c>
      <c r="L17" t="str">
        <f t="shared" si="0"/>
        <v>Thalassiosira11188</v>
      </c>
      <c r="N17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G34" sqref="G34"/>
    </sheetView>
  </sheetViews>
  <sheetFormatPr defaultRowHeight="15" x14ac:dyDescent="0.25"/>
  <cols>
    <col min="3" max="3" width="57" customWidth="1"/>
    <col min="7" max="7" width="14.855468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11194</v>
      </c>
      <c r="B2" s="1" t="s">
        <v>128</v>
      </c>
      <c r="C2" t="s">
        <v>129</v>
      </c>
      <c r="D2" t="s">
        <v>47</v>
      </c>
      <c r="E2" s="9">
        <v>7500</v>
      </c>
      <c r="F2" s="9">
        <v>0</v>
      </c>
      <c r="G2" s="5" t="s">
        <v>21</v>
      </c>
      <c r="L2" t="str">
        <f t="shared" ref="L2:L13" si="0">+CONCATENATE(G2,A2)</f>
        <v>Pseudonitzschia11194</v>
      </c>
      <c r="N2" s="8"/>
    </row>
    <row r="3" spans="1:14" x14ac:dyDescent="0.25">
      <c r="A3" s="1">
        <v>11195</v>
      </c>
      <c r="B3" s="1" t="s">
        <v>128</v>
      </c>
      <c r="C3" t="s">
        <v>129</v>
      </c>
      <c r="D3" t="s">
        <v>47</v>
      </c>
      <c r="E3" s="9"/>
      <c r="F3" s="9"/>
      <c r="G3" s="5" t="s">
        <v>28</v>
      </c>
      <c r="L3" t="str">
        <f t="shared" si="0"/>
        <v>Nitzschia11195</v>
      </c>
      <c r="N3" s="8"/>
    </row>
    <row r="4" spans="1:14" x14ac:dyDescent="0.25">
      <c r="A4" s="1">
        <v>11196</v>
      </c>
      <c r="B4" s="1" t="s">
        <v>128</v>
      </c>
      <c r="C4" t="s">
        <v>129</v>
      </c>
      <c r="D4" t="s">
        <v>47</v>
      </c>
      <c r="E4" s="9">
        <v>5000</v>
      </c>
      <c r="F4" s="9">
        <v>0</v>
      </c>
      <c r="G4" s="5" t="s">
        <v>28</v>
      </c>
      <c r="L4" t="str">
        <f t="shared" si="0"/>
        <v>Nitzschia11196</v>
      </c>
      <c r="N4" s="8"/>
    </row>
    <row r="5" spans="1:14" x14ac:dyDescent="0.25">
      <c r="A5" s="1">
        <v>11197</v>
      </c>
      <c r="B5" s="1" t="s">
        <v>128</v>
      </c>
      <c r="C5" t="s">
        <v>129</v>
      </c>
      <c r="D5" t="s">
        <v>47</v>
      </c>
      <c r="E5" s="9">
        <v>15000</v>
      </c>
      <c r="F5" s="9">
        <v>0</v>
      </c>
      <c r="G5" s="5" t="s">
        <v>28</v>
      </c>
      <c r="L5" t="str">
        <f>+CONCATENATE(G5,A4,"a")</f>
        <v>Nitzschia11196a</v>
      </c>
      <c r="N5" s="8"/>
    </row>
    <row r="6" spans="1:14" x14ac:dyDescent="0.25">
      <c r="A6" s="1">
        <v>11198</v>
      </c>
      <c r="B6" s="1" t="s">
        <v>128</v>
      </c>
      <c r="C6" t="s">
        <v>129</v>
      </c>
      <c r="D6" t="s">
        <v>47</v>
      </c>
      <c r="E6" s="9">
        <v>5000</v>
      </c>
      <c r="F6" s="9">
        <v>0</v>
      </c>
      <c r="G6" s="5" t="s">
        <v>28</v>
      </c>
      <c r="L6" t="str">
        <f t="shared" si="0"/>
        <v>Nitzschia11198</v>
      </c>
      <c r="N6" s="8"/>
    </row>
    <row r="7" spans="1:14" x14ac:dyDescent="0.25">
      <c r="A7" s="1">
        <v>11199</v>
      </c>
      <c r="B7" s="1" t="s">
        <v>128</v>
      </c>
      <c r="C7" t="s">
        <v>129</v>
      </c>
      <c r="D7" t="s">
        <v>47</v>
      </c>
      <c r="E7" s="9">
        <v>1800</v>
      </c>
      <c r="F7" s="9">
        <v>0</v>
      </c>
      <c r="G7" s="5" t="s">
        <v>130</v>
      </c>
      <c r="L7" t="str">
        <f t="shared" si="0"/>
        <v>silicoflagellate11199</v>
      </c>
      <c r="N7" s="8"/>
    </row>
    <row r="8" spans="1:14" x14ac:dyDescent="0.25">
      <c r="A8" s="1">
        <v>11200</v>
      </c>
      <c r="B8" s="1" t="s">
        <v>128</v>
      </c>
      <c r="C8" t="s">
        <v>129</v>
      </c>
      <c r="D8" t="s">
        <v>47</v>
      </c>
      <c r="E8" s="9">
        <v>15000</v>
      </c>
      <c r="F8" s="9">
        <v>0</v>
      </c>
      <c r="G8" s="5" t="s">
        <v>35</v>
      </c>
      <c r="L8" t="str">
        <f t="shared" si="0"/>
        <v>Thalassiosira11200</v>
      </c>
      <c r="N8" s="8"/>
    </row>
    <row r="9" spans="1:14" x14ac:dyDescent="0.25">
      <c r="A9" s="1">
        <v>11201</v>
      </c>
      <c r="B9" s="1" t="s">
        <v>128</v>
      </c>
      <c r="C9" t="s">
        <v>129</v>
      </c>
      <c r="D9" t="s">
        <v>47</v>
      </c>
      <c r="E9" s="9">
        <v>5000</v>
      </c>
      <c r="F9" s="9">
        <v>0</v>
      </c>
      <c r="G9" s="5" t="s">
        <v>28</v>
      </c>
      <c r="L9" t="str">
        <f t="shared" si="0"/>
        <v>Nitzschia11201</v>
      </c>
      <c r="N9" s="8"/>
    </row>
    <row r="10" spans="1:14" x14ac:dyDescent="0.25">
      <c r="A10" s="1">
        <v>11202</v>
      </c>
      <c r="B10" s="1" t="s">
        <v>128</v>
      </c>
      <c r="C10" t="s">
        <v>129</v>
      </c>
      <c r="D10" t="s">
        <v>47</v>
      </c>
      <c r="E10" s="9">
        <v>7500</v>
      </c>
      <c r="F10" s="9">
        <v>0</v>
      </c>
      <c r="G10" s="5" t="s">
        <v>35</v>
      </c>
      <c r="L10" t="str">
        <f t="shared" si="0"/>
        <v>Thalassiosira11202</v>
      </c>
      <c r="N10" s="8"/>
    </row>
    <row r="11" spans="1:14" x14ac:dyDescent="0.25">
      <c r="A11" s="1">
        <v>11203</v>
      </c>
      <c r="B11" s="1" t="s">
        <v>128</v>
      </c>
      <c r="C11" t="s">
        <v>129</v>
      </c>
      <c r="D11" t="s">
        <v>47</v>
      </c>
      <c r="E11" s="9">
        <v>5000</v>
      </c>
      <c r="F11" s="9">
        <v>0</v>
      </c>
      <c r="G11" s="5" t="s">
        <v>122</v>
      </c>
      <c r="L11" t="str">
        <f t="shared" si="0"/>
        <v>Thorosphaera11203</v>
      </c>
      <c r="N11" s="8"/>
    </row>
    <row r="12" spans="1:14" x14ac:dyDescent="0.25">
      <c r="A12" s="1">
        <v>11204</v>
      </c>
      <c r="B12" s="1" t="s">
        <v>128</v>
      </c>
      <c r="C12" t="s">
        <v>129</v>
      </c>
      <c r="D12" t="s">
        <v>47</v>
      </c>
      <c r="E12" s="9">
        <v>5000</v>
      </c>
      <c r="F12" s="9">
        <v>0</v>
      </c>
      <c r="G12" s="5" t="s">
        <v>41</v>
      </c>
      <c r="L12" t="str">
        <f t="shared" si="0"/>
        <v>Diploneis11204</v>
      </c>
      <c r="N12" s="8"/>
    </row>
    <row r="13" spans="1:14" x14ac:dyDescent="0.25">
      <c r="A13" s="1">
        <v>11205</v>
      </c>
      <c r="B13" s="1" t="s">
        <v>128</v>
      </c>
      <c r="C13" t="s">
        <v>129</v>
      </c>
      <c r="D13" t="s">
        <v>47</v>
      </c>
      <c r="E13" s="9">
        <v>750</v>
      </c>
      <c r="F13" s="9">
        <v>0</v>
      </c>
      <c r="G13" s="5" t="s">
        <v>30</v>
      </c>
      <c r="H13" t="s">
        <v>131</v>
      </c>
      <c r="L13" t="str">
        <f t="shared" si="0"/>
        <v>Thalassionema11205</v>
      </c>
      <c r="N13" s="8"/>
    </row>
    <row r="14" spans="1:14" x14ac:dyDescent="0.25">
      <c r="A14" s="1">
        <v>11206</v>
      </c>
      <c r="B14" s="1" t="s">
        <v>128</v>
      </c>
      <c r="C14" t="s">
        <v>129</v>
      </c>
      <c r="D14" t="s">
        <v>47</v>
      </c>
      <c r="E14" s="9">
        <v>20000</v>
      </c>
      <c r="F14" s="9">
        <v>0</v>
      </c>
      <c r="G14" s="5" t="s">
        <v>30</v>
      </c>
      <c r="H14" t="s">
        <v>131</v>
      </c>
      <c r="L14" t="str">
        <f>+CONCATENATE(G14,A13,"a")</f>
        <v>Thalassionema11205a</v>
      </c>
      <c r="N14" s="8"/>
    </row>
    <row r="15" spans="1:14" x14ac:dyDescent="0.25">
      <c r="A15" s="1">
        <v>11207</v>
      </c>
      <c r="B15" s="1" t="s">
        <v>128</v>
      </c>
      <c r="C15" t="s">
        <v>129</v>
      </c>
      <c r="D15" t="s">
        <v>47</v>
      </c>
      <c r="E15" s="9">
        <v>20000</v>
      </c>
      <c r="F15" s="9">
        <v>0</v>
      </c>
      <c r="G15" s="5" t="s">
        <v>30</v>
      </c>
      <c r="H15" t="s">
        <v>131</v>
      </c>
      <c r="L15" t="str">
        <f>+CONCATENATE(G15,A13,"b")</f>
        <v>Thalassionema11205b</v>
      </c>
      <c r="N15" s="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selection activeCell="C30" sqref="C30"/>
    </sheetView>
  </sheetViews>
  <sheetFormatPr defaultRowHeight="15" x14ac:dyDescent="0.25"/>
  <cols>
    <col min="3" max="3" width="63.28515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11214</v>
      </c>
      <c r="B2" s="1" t="s">
        <v>132</v>
      </c>
      <c r="C2" t="s">
        <v>133</v>
      </c>
      <c r="D2" t="s">
        <v>47</v>
      </c>
      <c r="E2" s="9">
        <v>10000</v>
      </c>
      <c r="F2" s="9">
        <v>0</v>
      </c>
      <c r="G2" s="5" t="s">
        <v>29</v>
      </c>
      <c r="J2" t="s">
        <v>82</v>
      </c>
      <c r="L2" t="str">
        <f t="shared" ref="L2:L15" si="0">+CONCATENATE(G2,A2)</f>
        <v>Chaetoceros11214</v>
      </c>
      <c r="N2" s="8"/>
    </row>
    <row r="3" spans="1:14" x14ac:dyDescent="0.25">
      <c r="A3" s="1">
        <v>11215</v>
      </c>
      <c r="B3" s="1" t="s">
        <v>132</v>
      </c>
      <c r="C3" t="s">
        <v>133</v>
      </c>
      <c r="D3" t="s">
        <v>47</v>
      </c>
      <c r="E3" s="9">
        <v>10000</v>
      </c>
      <c r="F3" s="9">
        <v>0</v>
      </c>
      <c r="G3" s="5" t="s">
        <v>28</v>
      </c>
      <c r="L3" t="str">
        <f t="shared" si="0"/>
        <v>Nitzschia11215</v>
      </c>
      <c r="N3" s="8"/>
    </row>
    <row r="4" spans="1:14" x14ac:dyDescent="0.25">
      <c r="A4" s="1">
        <v>11216</v>
      </c>
      <c r="B4" s="1" t="s">
        <v>132</v>
      </c>
      <c r="C4" t="s">
        <v>133</v>
      </c>
      <c r="D4" t="s">
        <v>47</v>
      </c>
      <c r="E4" s="9">
        <v>3000</v>
      </c>
      <c r="F4" s="9">
        <v>0</v>
      </c>
      <c r="G4" s="5" t="s">
        <v>28</v>
      </c>
      <c r="L4" t="str">
        <f t="shared" si="0"/>
        <v>Nitzschia11216</v>
      </c>
      <c r="N4" s="8"/>
    </row>
    <row r="5" spans="1:14" x14ac:dyDescent="0.25">
      <c r="A5" s="1">
        <v>11217</v>
      </c>
      <c r="B5" s="1" t="s">
        <v>132</v>
      </c>
      <c r="C5" t="s">
        <v>133</v>
      </c>
      <c r="D5" t="s">
        <v>47</v>
      </c>
      <c r="E5" s="9">
        <v>15000</v>
      </c>
      <c r="F5" s="9">
        <v>0</v>
      </c>
      <c r="G5" s="5" t="s">
        <v>28</v>
      </c>
      <c r="L5" t="str">
        <f>+CONCATENATE(G5,A4,"a")</f>
        <v>Nitzschia11216a</v>
      </c>
      <c r="N5" s="8"/>
    </row>
    <row r="6" spans="1:14" x14ac:dyDescent="0.25">
      <c r="A6" s="1">
        <v>11218</v>
      </c>
      <c r="B6" s="1" t="s">
        <v>132</v>
      </c>
      <c r="C6" t="s">
        <v>133</v>
      </c>
      <c r="D6" t="s">
        <v>47</v>
      </c>
      <c r="E6" s="9">
        <v>15000</v>
      </c>
      <c r="F6" s="9">
        <v>0</v>
      </c>
      <c r="G6" s="5" t="s">
        <v>28</v>
      </c>
      <c r="L6" t="str">
        <f>+CONCATENATE(G6,A4,"b")</f>
        <v>Nitzschia11216b</v>
      </c>
      <c r="N6" s="8"/>
    </row>
    <row r="7" spans="1:14" x14ac:dyDescent="0.25">
      <c r="A7" s="1">
        <v>11219</v>
      </c>
      <c r="B7" s="1" t="s">
        <v>132</v>
      </c>
      <c r="C7" t="s">
        <v>133</v>
      </c>
      <c r="D7" t="s">
        <v>47</v>
      </c>
      <c r="E7" s="9">
        <v>25000</v>
      </c>
      <c r="F7" s="9">
        <v>0</v>
      </c>
      <c r="G7" s="5" t="s">
        <v>28</v>
      </c>
      <c r="L7" t="str">
        <f>+CONCATENATE(G7,A4,"c")</f>
        <v>Nitzschia11216c</v>
      </c>
      <c r="N7" s="8"/>
    </row>
    <row r="8" spans="1:14" x14ac:dyDescent="0.25">
      <c r="A8" s="1">
        <v>11220</v>
      </c>
      <c r="B8" s="1" t="s">
        <v>132</v>
      </c>
      <c r="C8" t="s">
        <v>133</v>
      </c>
      <c r="D8" t="s">
        <v>47</v>
      </c>
      <c r="E8" s="9">
        <v>15000</v>
      </c>
      <c r="F8" s="9">
        <v>0</v>
      </c>
      <c r="G8" s="5" t="s">
        <v>29</v>
      </c>
      <c r="J8" t="s">
        <v>82</v>
      </c>
      <c r="L8" t="str">
        <f t="shared" si="0"/>
        <v>Chaetoceros11220</v>
      </c>
      <c r="N8" s="8"/>
    </row>
    <row r="9" spans="1:14" x14ac:dyDescent="0.25">
      <c r="A9" s="1">
        <v>11221</v>
      </c>
      <c r="B9" s="1" t="s">
        <v>132</v>
      </c>
      <c r="C9" t="s">
        <v>133</v>
      </c>
      <c r="D9" t="s">
        <v>47</v>
      </c>
      <c r="E9" s="9">
        <v>7500</v>
      </c>
      <c r="F9" s="9">
        <v>0</v>
      </c>
      <c r="G9" s="5" t="s">
        <v>35</v>
      </c>
      <c r="L9" t="str">
        <f t="shared" si="0"/>
        <v>Thalassiosira11221</v>
      </c>
      <c r="N9" s="8"/>
    </row>
    <row r="10" spans="1:14" x14ac:dyDescent="0.25">
      <c r="A10" s="1">
        <v>11222</v>
      </c>
      <c r="B10" s="1" t="s">
        <v>132</v>
      </c>
      <c r="C10" t="s">
        <v>133</v>
      </c>
      <c r="D10" t="s">
        <v>47</v>
      </c>
      <c r="E10" s="9">
        <v>15000</v>
      </c>
      <c r="F10" s="9">
        <v>0</v>
      </c>
      <c r="G10" s="5" t="s">
        <v>107</v>
      </c>
      <c r="H10" t="s">
        <v>117</v>
      </c>
      <c r="L10" t="str">
        <f t="shared" si="0"/>
        <v>Florisphaera11222</v>
      </c>
      <c r="N10" s="8"/>
    </row>
    <row r="11" spans="1:14" x14ac:dyDescent="0.25">
      <c r="A11" s="1">
        <v>11223</v>
      </c>
      <c r="B11" s="1" t="s">
        <v>132</v>
      </c>
      <c r="C11" t="s">
        <v>133</v>
      </c>
      <c r="D11" t="s">
        <v>47</v>
      </c>
      <c r="E11" s="9">
        <v>10000</v>
      </c>
      <c r="F11" s="9">
        <v>0</v>
      </c>
      <c r="G11" s="5" t="s">
        <v>28</v>
      </c>
      <c r="L11" t="str">
        <f t="shared" si="0"/>
        <v>Nitzschia11223</v>
      </c>
      <c r="N11" s="8"/>
    </row>
    <row r="12" spans="1:14" x14ac:dyDescent="0.25">
      <c r="A12" s="1">
        <v>11224</v>
      </c>
      <c r="B12" s="1" t="s">
        <v>132</v>
      </c>
      <c r="C12" t="s">
        <v>133</v>
      </c>
      <c r="D12" t="s">
        <v>47</v>
      </c>
      <c r="E12" s="9">
        <v>5000</v>
      </c>
      <c r="F12" s="9">
        <v>0</v>
      </c>
      <c r="G12" s="5" t="s">
        <v>35</v>
      </c>
      <c r="L12" t="str">
        <f t="shared" si="0"/>
        <v>Thalassiosira11224</v>
      </c>
      <c r="N12" s="8"/>
    </row>
    <row r="13" spans="1:14" x14ac:dyDescent="0.25">
      <c r="A13" s="1">
        <v>11225</v>
      </c>
      <c r="B13" s="1" t="s">
        <v>132</v>
      </c>
      <c r="C13" t="s">
        <v>133</v>
      </c>
      <c r="D13" t="s">
        <v>47</v>
      </c>
      <c r="E13" s="9">
        <v>18000</v>
      </c>
      <c r="F13" s="9">
        <v>0</v>
      </c>
      <c r="G13" s="5" t="s">
        <v>116</v>
      </c>
      <c r="H13" t="s">
        <v>134</v>
      </c>
      <c r="L13" t="str">
        <f t="shared" si="0"/>
        <v>Neodelphineis11225</v>
      </c>
      <c r="N13" s="8"/>
    </row>
    <row r="14" spans="1:14" x14ac:dyDescent="0.25">
      <c r="A14" s="1">
        <v>11226</v>
      </c>
      <c r="B14" s="1" t="s">
        <v>132</v>
      </c>
      <c r="C14" t="s">
        <v>133</v>
      </c>
      <c r="D14" t="s">
        <v>47</v>
      </c>
      <c r="E14" s="9">
        <v>1500</v>
      </c>
      <c r="F14" s="9">
        <v>0</v>
      </c>
      <c r="G14" s="5" t="s">
        <v>135</v>
      </c>
      <c r="H14" t="s">
        <v>136</v>
      </c>
      <c r="L14" t="str">
        <f t="shared" si="0"/>
        <v>Paralia11226</v>
      </c>
      <c r="N14" s="8"/>
    </row>
    <row r="15" spans="1:14" x14ac:dyDescent="0.25">
      <c r="A15" s="1">
        <v>11227</v>
      </c>
      <c r="B15" s="1" t="s">
        <v>132</v>
      </c>
      <c r="C15" t="s">
        <v>133</v>
      </c>
      <c r="D15" t="s">
        <v>47</v>
      </c>
      <c r="E15" s="9">
        <v>5000</v>
      </c>
      <c r="F15" s="9">
        <v>0</v>
      </c>
      <c r="G15" s="5" t="s">
        <v>28</v>
      </c>
      <c r="L15" t="str">
        <f t="shared" si="0"/>
        <v>Nitzschia11227</v>
      </c>
      <c r="N15" s="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F27" sqref="F27"/>
    </sheetView>
  </sheetViews>
  <sheetFormatPr defaultRowHeight="15" x14ac:dyDescent="0.25"/>
  <cols>
    <col min="3" max="3" width="50.28515625" customWidth="1"/>
    <col min="259" max="259" width="50.28515625" customWidth="1"/>
    <col min="515" max="515" width="50.28515625" customWidth="1"/>
    <col min="771" max="771" width="50.28515625" customWidth="1"/>
    <col min="1027" max="1027" width="50.28515625" customWidth="1"/>
    <col min="1283" max="1283" width="50.28515625" customWidth="1"/>
    <col min="1539" max="1539" width="50.28515625" customWidth="1"/>
    <col min="1795" max="1795" width="50.28515625" customWidth="1"/>
    <col min="2051" max="2051" width="50.28515625" customWidth="1"/>
    <col min="2307" max="2307" width="50.28515625" customWidth="1"/>
    <col min="2563" max="2563" width="50.28515625" customWidth="1"/>
    <col min="2819" max="2819" width="50.28515625" customWidth="1"/>
    <col min="3075" max="3075" width="50.28515625" customWidth="1"/>
    <col min="3331" max="3331" width="50.28515625" customWidth="1"/>
    <col min="3587" max="3587" width="50.28515625" customWidth="1"/>
    <col min="3843" max="3843" width="50.28515625" customWidth="1"/>
    <col min="4099" max="4099" width="50.28515625" customWidth="1"/>
    <col min="4355" max="4355" width="50.28515625" customWidth="1"/>
    <col min="4611" max="4611" width="50.28515625" customWidth="1"/>
    <col min="4867" max="4867" width="50.28515625" customWidth="1"/>
    <col min="5123" max="5123" width="50.28515625" customWidth="1"/>
    <col min="5379" max="5379" width="50.28515625" customWidth="1"/>
    <col min="5635" max="5635" width="50.28515625" customWidth="1"/>
    <col min="5891" max="5891" width="50.28515625" customWidth="1"/>
    <col min="6147" max="6147" width="50.28515625" customWidth="1"/>
    <col min="6403" max="6403" width="50.28515625" customWidth="1"/>
    <col min="6659" max="6659" width="50.28515625" customWidth="1"/>
    <col min="6915" max="6915" width="50.28515625" customWidth="1"/>
    <col min="7171" max="7171" width="50.28515625" customWidth="1"/>
    <col min="7427" max="7427" width="50.28515625" customWidth="1"/>
    <col min="7683" max="7683" width="50.28515625" customWidth="1"/>
    <col min="7939" max="7939" width="50.28515625" customWidth="1"/>
    <col min="8195" max="8195" width="50.28515625" customWidth="1"/>
    <col min="8451" max="8451" width="50.28515625" customWidth="1"/>
    <col min="8707" max="8707" width="50.28515625" customWidth="1"/>
    <col min="8963" max="8963" width="50.28515625" customWidth="1"/>
    <col min="9219" max="9219" width="50.28515625" customWidth="1"/>
    <col min="9475" max="9475" width="50.28515625" customWidth="1"/>
    <col min="9731" max="9731" width="50.28515625" customWidth="1"/>
    <col min="9987" max="9987" width="50.28515625" customWidth="1"/>
    <col min="10243" max="10243" width="50.28515625" customWidth="1"/>
    <col min="10499" max="10499" width="50.28515625" customWidth="1"/>
    <col min="10755" max="10755" width="50.28515625" customWidth="1"/>
    <col min="11011" max="11011" width="50.28515625" customWidth="1"/>
    <col min="11267" max="11267" width="50.28515625" customWidth="1"/>
    <col min="11523" max="11523" width="50.28515625" customWidth="1"/>
    <col min="11779" max="11779" width="50.28515625" customWidth="1"/>
    <col min="12035" max="12035" width="50.28515625" customWidth="1"/>
    <col min="12291" max="12291" width="50.28515625" customWidth="1"/>
    <col min="12547" max="12547" width="50.28515625" customWidth="1"/>
    <col min="12803" max="12803" width="50.28515625" customWidth="1"/>
    <col min="13059" max="13059" width="50.28515625" customWidth="1"/>
    <col min="13315" max="13315" width="50.28515625" customWidth="1"/>
    <col min="13571" max="13571" width="50.28515625" customWidth="1"/>
    <col min="13827" max="13827" width="50.28515625" customWidth="1"/>
    <col min="14083" max="14083" width="50.28515625" customWidth="1"/>
    <col min="14339" max="14339" width="50.28515625" customWidth="1"/>
    <col min="14595" max="14595" width="50.28515625" customWidth="1"/>
    <col min="14851" max="14851" width="50.28515625" customWidth="1"/>
    <col min="15107" max="15107" width="50.28515625" customWidth="1"/>
    <col min="15363" max="15363" width="50.28515625" customWidth="1"/>
    <col min="15619" max="15619" width="50.28515625" customWidth="1"/>
    <col min="15875" max="15875" width="50.28515625" customWidth="1"/>
    <col min="16131" max="16131" width="50.28515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10703</v>
      </c>
      <c r="B2" s="1" t="s">
        <v>137</v>
      </c>
      <c r="C2" t="s">
        <v>138</v>
      </c>
      <c r="D2" t="s">
        <v>14</v>
      </c>
      <c r="E2" s="9">
        <v>10000</v>
      </c>
      <c r="F2" s="9">
        <v>0</v>
      </c>
      <c r="G2" s="5" t="s">
        <v>17</v>
      </c>
      <c r="L2" t="str">
        <f t="shared" ref="L2:L19" si="0">+CONCATENATE(G2,A2)</f>
        <v>Gephyrocapsa10703</v>
      </c>
      <c r="N2" s="8"/>
    </row>
    <row r="3" spans="1:14" x14ac:dyDescent="0.25">
      <c r="A3" s="1">
        <v>10704</v>
      </c>
      <c r="B3" s="1" t="s">
        <v>137</v>
      </c>
      <c r="C3" t="s">
        <v>138</v>
      </c>
      <c r="D3" t="s">
        <v>14</v>
      </c>
      <c r="E3" s="9">
        <v>2500</v>
      </c>
      <c r="F3" s="9">
        <v>0</v>
      </c>
      <c r="G3" s="5" t="s">
        <v>139</v>
      </c>
      <c r="L3" t="str">
        <f t="shared" si="0"/>
        <v>Planothidium10704</v>
      </c>
      <c r="N3" s="8"/>
    </row>
    <row r="4" spans="1:14" x14ac:dyDescent="0.25">
      <c r="A4" s="1">
        <v>10705</v>
      </c>
      <c r="B4" s="1" t="s">
        <v>137</v>
      </c>
      <c r="C4" t="s">
        <v>138</v>
      </c>
      <c r="D4" t="s">
        <v>14</v>
      </c>
      <c r="E4" s="9">
        <v>5000</v>
      </c>
      <c r="F4" s="9">
        <v>0</v>
      </c>
      <c r="G4" s="5" t="s">
        <v>26</v>
      </c>
      <c r="L4" t="str">
        <f t="shared" si="0"/>
        <v>Syracosphaera10705</v>
      </c>
      <c r="N4" s="8"/>
    </row>
    <row r="5" spans="1:14" x14ac:dyDescent="0.25">
      <c r="A5" s="1">
        <v>10706</v>
      </c>
      <c r="B5" s="1" t="s">
        <v>137</v>
      </c>
      <c r="C5" t="s">
        <v>138</v>
      </c>
      <c r="D5" t="s">
        <v>14</v>
      </c>
      <c r="E5" s="9">
        <v>7500</v>
      </c>
      <c r="F5" s="9">
        <v>0</v>
      </c>
      <c r="G5" s="5" t="s">
        <v>41</v>
      </c>
      <c r="L5" t="str">
        <f t="shared" si="0"/>
        <v>Diploneis10706</v>
      </c>
      <c r="N5" s="8"/>
    </row>
    <row r="6" spans="1:14" x14ac:dyDescent="0.25">
      <c r="A6" s="1">
        <v>10707</v>
      </c>
      <c r="B6" s="1" t="s">
        <v>137</v>
      </c>
      <c r="C6" t="s">
        <v>138</v>
      </c>
      <c r="D6" t="s">
        <v>14</v>
      </c>
      <c r="E6" s="9">
        <v>20000</v>
      </c>
      <c r="F6" s="9">
        <v>0</v>
      </c>
      <c r="G6" s="5" t="s">
        <v>20</v>
      </c>
      <c r="L6" t="str">
        <f t="shared" si="0"/>
        <v>Achnanthes10707</v>
      </c>
      <c r="N6" s="8"/>
    </row>
    <row r="7" spans="1:14" x14ac:dyDescent="0.25">
      <c r="A7" s="1">
        <v>10708</v>
      </c>
      <c r="B7" s="1" t="s">
        <v>137</v>
      </c>
      <c r="C7" t="s">
        <v>138</v>
      </c>
      <c r="D7" t="s">
        <v>14</v>
      </c>
      <c r="E7" s="9">
        <v>10000</v>
      </c>
      <c r="F7" s="9">
        <v>0</v>
      </c>
      <c r="G7" s="5" t="s">
        <v>28</v>
      </c>
      <c r="L7" t="str">
        <f t="shared" si="0"/>
        <v>Nitzschia10708</v>
      </c>
      <c r="N7" s="8"/>
    </row>
    <row r="8" spans="1:14" x14ac:dyDescent="0.25">
      <c r="A8" s="1">
        <v>10709</v>
      </c>
      <c r="B8" s="1" t="s">
        <v>137</v>
      </c>
      <c r="C8" t="s">
        <v>138</v>
      </c>
      <c r="D8" t="s">
        <v>14</v>
      </c>
      <c r="E8" s="9">
        <v>15000</v>
      </c>
      <c r="F8" s="9">
        <v>0</v>
      </c>
      <c r="G8" s="5" t="s">
        <v>20</v>
      </c>
      <c r="L8" t="str">
        <f t="shared" si="0"/>
        <v>Achnanthes10709</v>
      </c>
      <c r="N8" s="8"/>
    </row>
    <row r="9" spans="1:14" x14ac:dyDescent="0.25">
      <c r="A9" s="1">
        <v>10710</v>
      </c>
      <c r="B9" s="1" t="s">
        <v>137</v>
      </c>
      <c r="C9" t="s">
        <v>138</v>
      </c>
      <c r="D9" t="s">
        <v>14</v>
      </c>
      <c r="E9" s="9">
        <v>10000</v>
      </c>
      <c r="F9" s="9">
        <v>0</v>
      </c>
      <c r="G9" s="5" t="s">
        <v>140</v>
      </c>
      <c r="L9" t="str">
        <f t="shared" si="0"/>
        <v>Skeletonema10710</v>
      </c>
      <c r="N9" s="8"/>
    </row>
    <row r="10" spans="1:14" x14ac:dyDescent="0.25">
      <c r="A10" s="1">
        <v>10711</v>
      </c>
      <c r="B10" s="1" t="s">
        <v>137</v>
      </c>
      <c r="C10" t="s">
        <v>138</v>
      </c>
      <c r="D10" t="s">
        <v>14</v>
      </c>
      <c r="E10" s="9">
        <v>7500</v>
      </c>
      <c r="F10" s="9">
        <v>0</v>
      </c>
      <c r="G10" s="5" t="s">
        <v>141</v>
      </c>
      <c r="L10" t="str">
        <f t="shared" si="0"/>
        <v>centric10711</v>
      </c>
      <c r="N10" s="8"/>
    </row>
    <row r="11" spans="1:14" x14ac:dyDescent="0.25">
      <c r="A11" s="1">
        <v>10712</v>
      </c>
      <c r="B11" s="1" t="s">
        <v>137</v>
      </c>
      <c r="C11" t="s">
        <v>138</v>
      </c>
      <c r="D11" t="s">
        <v>14</v>
      </c>
      <c r="E11" s="9">
        <v>13000</v>
      </c>
      <c r="F11" s="9">
        <v>0</v>
      </c>
      <c r="G11" s="5" t="s">
        <v>20</v>
      </c>
      <c r="L11" t="str">
        <f t="shared" si="0"/>
        <v>Achnanthes10712</v>
      </c>
      <c r="N11" s="8"/>
    </row>
    <row r="12" spans="1:14" x14ac:dyDescent="0.25">
      <c r="A12" s="1">
        <v>10713</v>
      </c>
      <c r="B12" s="1" t="s">
        <v>137</v>
      </c>
      <c r="C12" t="s">
        <v>138</v>
      </c>
      <c r="D12" t="s">
        <v>14</v>
      </c>
      <c r="E12" s="9">
        <v>20000</v>
      </c>
      <c r="F12" s="9">
        <v>0</v>
      </c>
      <c r="G12" s="5" t="s">
        <v>67</v>
      </c>
      <c r="L12" t="str">
        <f t="shared" si="0"/>
        <v>naviculoid10713</v>
      </c>
      <c r="N12" s="8"/>
    </row>
    <row r="13" spans="1:14" x14ac:dyDescent="0.25">
      <c r="A13" s="1">
        <v>10714</v>
      </c>
      <c r="B13" s="1" t="s">
        <v>137</v>
      </c>
      <c r="C13" t="s">
        <v>138</v>
      </c>
      <c r="D13" t="s">
        <v>14</v>
      </c>
      <c r="E13" s="9">
        <v>20000</v>
      </c>
      <c r="F13" s="9">
        <v>0</v>
      </c>
      <c r="G13" s="5" t="s">
        <v>31</v>
      </c>
      <c r="L13" t="str">
        <f t="shared" si="0"/>
        <v>stomatocyst10714</v>
      </c>
      <c r="N13" s="8"/>
    </row>
    <row r="14" spans="1:14" x14ac:dyDescent="0.25">
      <c r="A14" s="1">
        <v>10715</v>
      </c>
      <c r="B14" s="1" t="s">
        <v>137</v>
      </c>
      <c r="C14" t="s">
        <v>138</v>
      </c>
      <c r="D14" t="s">
        <v>14</v>
      </c>
      <c r="E14" s="9">
        <v>10000</v>
      </c>
      <c r="F14" s="9">
        <v>0</v>
      </c>
      <c r="G14" s="5" t="s">
        <v>20</v>
      </c>
      <c r="L14" t="str">
        <f t="shared" si="0"/>
        <v>Achnanthes10715</v>
      </c>
      <c r="N14" s="8"/>
    </row>
    <row r="15" spans="1:14" x14ac:dyDescent="0.25">
      <c r="A15" s="1">
        <v>10716</v>
      </c>
      <c r="B15" s="1" t="s">
        <v>137</v>
      </c>
      <c r="C15" t="s">
        <v>138</v>
      </c>
      <c r="D15" t="s">
        <v>14</v>
      </c>
      <c r="E15" s="9">
        <v>10000</v>
      </c>
      <c r="F15" s="9">
        <v>0</v>
      </c>
      <c r="G15" s="5" t="s">
        <v>61</v>
      </c>
      <c r="L15" t="str">
        <f t="shared" si="0"/>
        <v>Cerataulina10716</v>
      </c>
      <c r="N15" s="8"/>
    </row>
    <row r="16" spans="1:14" x14ac:dyDescent="0.25">
      <c r="A16" s="1">
        <v>10717</v>
      </c>
      <c r="B16" s="1" t="s">
        <v>137</v>
      </c>
      <c r="C16" t="s">
        <v>138</v>
      </c>
      <c r="D16" t="s">
        <v>14</v>
      </c>
      <c r="E16" s="9">
        <v>13000</v>
      </c>
      <c r="F16" s="9">
        <v>0</v>
      </c>
      <c r="G16" s="5" t="s">
        <v>20</v>
      </c>
      <c r="L16" t="str">
        <f t="shared" si="0"/>
        <v>Achnanthes10717</v>
      </c>
      <c r="N16" s="8"/>
    </row>
    <row r="17" spans="1:14" x14ac:dyDescent="0.25">
      <c r="A17" s="1">
        <v>10718</v>
      </c>
      <c r="B17" s="1" t="s">
        <v>137</v>
      </c>
      <c r="C17" t="s">
        <v>138</v>
      </c>
      <c r="D17" t="s">
        <v>14</v>
      </c>
      <c r="E17" s="9">
        <v>10000</v>
      </c>
      <c r="F17" s="9">
        <v>0</v>
      </c>
      <c r="G17" s="5" t="s">
        <v>28</v>
      </c>
      <c r="L17" t="str">
        <f t="shared" si="0"/>
        <v>Nitzschia10718</v>
      </c>
      <c r="N17" s="8"/>
    </row>
    <row r="18" spans="1:14" x14ac:dyDescent="0.25">
      <c r="A18" s="1">
        <v>10719</v>
      </c>
      <c r="B18" s="1" t="s">
        <v>137</v>
      </c>
      <c r="C18" t="s">
        <v>138</v>
      </c>
      <c r="D18" t="s">
        <v>14</v>
      </c>
      <c r="E18" s="9">
        <v>3500</v>
      </c>
      <c r="F18" s="9">
        <v>0</v>
      </c>
      <c r="G18" s="5" t="s">
        <v>142</v>
      </c>
      <c r="L18" t="str">
        <f t="shared" si="0"/>
        <v>Mastogloia10719</v>
      </c>
      <c r="N18" s="8"/>
    </row>
    <row r="19" spans="1:14" x14ac:dyDescent="0.25">
      <c r="A19" s="1">
        <v>10720</v>
      </c>
      <c r="B19" s="1" t="s">
        <v>137</v>
      </c>
      <c r="C19" t="s">
        <v>138</v>
      </c>
      <c r="D19" t="s">
        <v>14</v>
      </c>
      <c r="E19" s="9">
        <v>8500</v>
      </c>
      <c r="F19" s="9">
        <v>0</v>
      </c>
      <c r="G19" s="5" t="s">
        <v>34</v>
      </c>
      <c r="L19" t="str">
        <f t="shared" si="0"/>
        <v>Fallacia10720</v>
      </c>
      <c r="N19" s="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B16" sqref="B16"/>
    </sheetView>
  </sheetViews>
  <sheetFormatPr defaultRowHeight="15" x14ac:dyDescent="0.25"/>
  <cols>
    <col min="3" max="3" width="43.7109375" customWidth="1"/>
    <col min="4" max="4" width="12.140625" customWidth="1"/>
    <col min="259" max="259" width="43.7109375" customWidth="1"/>
    <col min="260" max="260" width="12.140625" customWidth="1"/>
    <col min="515" max="515" width="43.7109375" customWidth="1"/>
    <col min="516" max="516" width="12.140625" customWidth="1"/>
    <col min="771" max="771" width="43.7109375" customWidth="1"/>
    <col min="772" max="772" width="12.140625" customWidth="1"/>
    <col min="1027" max="1027" width="43.7109375" customWidth="1"/>
    <col min="1028" max="1028" width="12.140625" customWidth="1"/>
    <col min="1283" max="1283" width="43.7109375" customWidth="1"/>
    <col min="1284" max="1284" width="12.140625" customWidth="1"/>
    <col min="1539" max="1539" width="43.7109375" customWidth="1"/>
    <col min="1540" max="1540" width="12.140625" customWidth="1"/>
    <col min="1795" max="1795" width="43.7109375" customWidth="1"/>
    <col min="1796" max="1796" width="12.140625" customWidth="1"/>
    <col min="2051" max="2051" width="43.7109375" customWidth="1"/>
    <col min="2052" max="2052" width="12.140625" customWidth="1"/>
    <col min="2307" max="2307" width="43.7109375" customWidth="1"/>
    <col min="2308" max="2308" width="12.140625" customWidth="1"/>
    <col min="2563" max="2563" width="43.7109375" customWidth="1"/>
    <col min="2564" max="2564" width="12.140625" customWidth="1"/>
    <col min="2819" max="2819" width="43.7109375" customWidth="1"/>
    <col min="2820" max="2820" width="12.140625" customWidth="1"/>
    <col min="3075" max="3075" width="43.7109375" customWidth="1"/>
    <col min="3076" max="3076" width="12.140625" customWidth="1"/>
    <col min="3331" max="3331" width="43.7109375" customWidth="1"/>
    <col min="3332" max="3332" width="12.140625" customWidth="1"/>
    <col min="3587" max="3587" width="43.7109375" customWidth="1"/>
    <col min="3588" max="3588" width="12.140625" customWidth="1"/>
    <col min="3843" max="3843" width="43.7109375" customWidth="1"/>
    <col min="3844" max="3844" width="12.140625" customWidth="1"/>
    <col min="4099" max="4099" width="43.7109375" customWidth="1"/>
    <col min="4100" max="4100" width="12.140625" customWidth="1"/>
    <col min="4355" max="4355" width="43.7109375" customWidth="1"/>
    <col min="4356" max="4356" width="12.140625" customWidth="1"/>
    <col min="4611" max="4611" width="43.7109375" customWidth="1"/>
    <col min="4612" max="4612" width="12.140625" customWidth="1"/>
    <col min="4867" max="4867" width="43.7109375" customWidth="1"/>
    <col min="4868" max="4868" width="12.140625" customWidth="1"/>
    <col min="5123" max="5123" width="43.7109375" customWidth="1"/>
    <col min="5124" max="5124" width="12.140625" customWidth="1"/>
    <col min="5379" max="5379" width="43.7109375" customWidth="1"/>
    <col min="5380" max="5380" width="12.140625" customWidth="1"/>
    <col min="5635" max="5635" width="43.7109375" customWidth="1"/>
    <col min="5636" max="5636" width="12.140625" customWidth="1"/>
    <col min="5891" max="5891" width="43.7109375" customWidth="1"/>
    <col min="5892" max="5892" width="12.140625" customWidth="1"/>
    <col min="6147" max="6147" width="43.7109375" customWidth="1"/>
    <col min="6148" max="6148" width="12.140625" customWidth="1"/>
    <col min="6403" max="6403" width="43.7109375" customWidth="1"/>
    <col min="6404" max="6404" width="12.140625" customWidth="1"/>
    <col min="6659" max="6659" width="43.7109375" customWidth="1"/>
    <col min="6660" max="6660" width="12.140625" customWidth="1"/>
    <col min="6915" max="6915" width="43.7109375" customWidth="1"/>
    <col min="6916" max="6916" width="12.140625" customWidth="1"/>
    <col min="7171" max="7171" width="43.7109375" customWidth="1"/>
    <col min="7172" max="7172" width="12.140625" customWidth="1"/>
    <col min="7427" max="7427" width="43.7109375" customWidth="1"/>
    <col min="7428" max="7428" width="12.140625" customWidth="1"/>
    <col min="7683" max="7683" width="43.7109375" customWidth="1"/>
    <col min="7684" max="7684" width="12.140625" customWidth="1"/>
    <col min="7939" max="7939" width="43.7109375" customWidth="1"/>
    <col min="7940" max="7940" width="12.140625" customWidth="1"/>
    <col min="8195" max="8195" width="43.7109375" customWidth="1"/>
    <col min="8196" max="8196" width="12.140625" customWidth="1"/>
    <col min="8451" max="8451" width="43.7109375" customWidth="1"/>
    <col min="8452" max="8452" width="12.140625" customWidth="1"/>
    <col min="8707" max="8707" width="43.7109375" customWidth="1"/>
    <col min="8708" max="8708" width="12.140625" customWidth="1"/>
    <col min="8963" max="8963" width="43.7109375" customWidth="1"/>
    <col min="8964" max="8964" width="12.140625" customWidth="1"/>
    <col min="9219" max="9219" width="43.7109375" customWidth="1"/>
    <col min="9220" max="9220" width="12.140625" customWidth="1"/>
    <col min="9475" max="9475" width="43.7109375" customWidth="1"/>
    <col min="9476" max="9476" width="12.140625" customWidth="1"/>
    <col min="9731" max="9731" width="43.7109375" customWidth="1"/>
    <col min="9732" max="9732" width="12.140625" customWidth="1"/>
    <col min="9987" max="9987" width="43.7109375" customWidth="1"/>
    <col min="9988" max="9988" width="12.140625" customWidth="1"/>
    <col min="10243" max="10243" width="43.7109375" customWidth="1"/>
    <col min="10244" max="10244" width="12.140625" customWidth="1"/>
    <col min="10499" max="10499" width="43.7109375" customWidth="1"/>
    <col min="10500" max="10500" width="12.140625" customWidth="1"/>
    <col min="10755" max="10755" width="43.7109375" customWidth="1"/>
    <col min="10756" max="10756" width="12.140625" customWidth="1"/>
    <col min="11011" max="11011" width="43.7109375" customWidth="1"/>
    <col min="11012" max="11012" width="12.140625" customWidth="1"/>
    <col min="11267" max="11267" width="43.7109375" customWidth="1"/>
    <col min="11268" max="11268" width="12.140625" customWidth="1"/>
    <col min="11523" max="11523" width="43.7109375" customWidth="1"/>
    <col min="11524" max="11524" width="12.140625" customWidth="1"/>
    <col min="11779" max="11779" width="43.7109375" customWidth="1"/>
    <col min="11780" max="11780" width="12.140625" customWidth="1"/>
    <col min="12035" max="12035" width="43.7109375" customWidth="1"/>
    <col min="12036" max="12036" width="12.140625" customWidth="1"/>
    <col min="12291" max="12291" width="43.7109375" customWidth="1"/>
    <col min="12292" max="12292" width="12.140625" customWidth="1"/>
    <col min="12547" max="12547" width="43.7109375" customWidth="1"/>
    <col min="12548" max="12548" width="12.140625" customWidth="1"/>
    <col min="12803" max="12803" width="43.7109375" customWidth="1"/>
    <col min="12804" max="12804" width="12.140625" customWidth="1"/>
    <col min="13059" max="13059" width="43.7109375" customWidth="1"/>
    <col min="13060" max="13060" width="12.140625" customWidth="1"/>
    <col min="13315" max="13315" width="43.7109375" customWidth="1"/>
    <col min="13316" max="13316" width="12.140625" customWidth="1"/>
    <col min="13571" max="13571" width="43.7109375" customWidth="1"/>
    <col min="13572" max="13572" width="12.140625" customWidth="1"/>
    <col min="13827" max="13827" width="43.7109375" customWidth="1"/>
    <col min="13828" max="13828" width="12.140625" customWidth="1"/>
    <col min="14083" max="14083" width="43.7109375" customWidth="1"/>
    <col min="14084" max="14084" width="12.140625" customWidth="1"/>
    <col min="14339" max="14339" width="43.7109375" customWidth="1"/>
    <col min="14340" max="14340" width="12.140625" customWidth="1"/>
    <col min="14595" max="14595" width="43.7109375" customWidth="1"/>
    <col min="14596" max="14596" width="12.140625" customWidth="1"/>
    <col min="14851" max="14851" width="43.7109375" customWidth="1"/>
    <col min="14852" max="14852" width="12.140625" customWidth="1"/>
    <col min="15107" max="15107" width="43.7109375" customWidth="1"/>
    <col min="15108" max="15108" width="12.140625" customWidth="1"/>
    <col min="15363" max="15363" width="43.7109375" customWidth="1"/>
    <col min="15364" max="15364" width="12.140625" customWidth="1"/>
    <col min="15619" max="15619" width="43.7109375" customWidth="1"/>
    <col min="15620" max="15620" width="12.140625" customWidth="1"/>
    <col min="15875" max="15875" width="43.7109375" customWidth="1"/>
    <col min="15876" max="15876" width="12.140625" customWidth="1"/>
    <col min="16131" max="16131" width="43.7109375" customWidth="1"/>
    <col min="16132" max="16132" width="12.140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11823</v>
      </c>
      <c r="B2" s="1" t="s">
        <v>143</v>
      </c>
      <c r="C2" t="s">
        <v>144</v>
      </c>
      <c r="D2" t="s">
        <v>47</v>
      </c>
      <c r="E2" s="9">
        <v>5000</v>
      </c>
      <c r="F2" s="9">
        <v>0</v>
      </c>
      <c r="G2" s="5" t="s">
        <v>28</v>
      </c>
      <c r="H2" t="s">
        <v>145</v>
      </c>
      <c r="L2" t="str">
        <f>+CONCATENATE(G2,A2)</f>
        <v>Nitzschia11823</v>
      </c>
      <c r="N2" s="8"/>
    </row>
    <row r="3" spans="1:14" x14ac:dyDescent="0.25">
      <c r="A3" s="1">
        <v>11824</v>
      </c>
      <c r="B3" s="1" t="s">
        <v>143</v>
      </c>
      <c r="C3" t="s">
        <v>144</v>
      </c>
      <c r="D3" t="s">
        <v>47</v>
      </c>
      <c r="E3" s="9">
        <v>10000</v>
      </c>
      <c r="F3" s="9">
        <v>0</v>
      </c>
      <c r="G3" s="5" t="s">
        <v>22</v>
      </c>
      <c r="H3" t="s">
        <v>23</v>
      </c>
      <c r="L3" t="str">
        <f>+CONCATENATE(G3,A3)</f>
        <v>Fragilariopsis11824</v>
      </c>
      <c r="N3" s="8"/>
    </row>
    <row r="4" spans="1:14" x14ac:dyDescent="0.25">
      <c r="A4" s="1">
        <v>11825</v>
      </c>
      <c r="B4" s="1" t="s">
        <v>143</v>
      </c>
      <c r="C4" t="s">
        <v>144</v>
      </c>
      <c r="D4" t="s">
        <v>47</v>
      </c>
      <c r="E4" s="9">
        <v>5500</v>
      </c>
      <c r="F4" s="9">
        <v>0</v>
      </c>
      <c r="G4" s="5" t="s">
        <v>146</v>
      </c>
      <c r="L4" t="str">
        <f>+CONCATENATE(G4,A4)</f>
        <v>dinoflagellate11825</v>
      </c>
      <c r="N4" s="8"/>
    </row>
    <row r="5" spans="1:14" x14ac:dyDescent="0.25">
      <c r="A5" s="1">
        <v>11826</v>
      </c>
      <c r="B5" s="1" t="s">
        <v>143</v>
      </c>
      <c r="C5" t="s">
        <v>144</v>
      </c>
      <c r="D5" t="s">
        <v>47</v>
      </c>
      <c r="E5" s="9">
        <v>15000</v>
      </c>
      <c r="F5" s="9">
        <v>0</v>
      </c>
      <c r="G5" s="5" t="s">
        <v>28</v>
      </c>
      <c r="H5" t="s">
        <v>147</v>
      </c>
      <c r="L5" t="str">
        <f>+CONCATENATE(G5,A5)</f>
        <v>Nitzschia11826</v>
      </c>
      <c r="N5" s="8"/>
    </row>
    <row r="6" spans="1:14" x14ac:dyDescent="0.25">
      <c r="A6" s="1">
        <v>11827</v>
      </c>
      <c r="B6" s="1" t="s">
        <v>143</v>
      </c>
      <c r="C6" t="s">
        <v>144</v>
      </c>
      <c r="D6" t="s">
        <v>47</v>
      </c>
      <c r="E6" s="9">
        <v>750</v>
      </c>
      <c r="F6" s="9">
        <v>0</v>
      </c>
      <c r="G6" s="5" t="s">
        <v>29</v>
      </c>
      <c r="L6" t="str">
        <f>+CONCATENATE(G6,A6)</f>
        <v>Chaetoceros11827</v>
      </c>
      <c r="N6" s="8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workbookViewId="0">
      <selection activeCell="B36" sqref="B36"/>
    </sheetView>
  </sheetViews>
  <sheetFormatPr defaultRowHeight="15" x14ac:dyDescent="0.25"/>
  <cols>
    <col min="3" max="3" width="43.5703125" customWidth="1"/>
    <col min="259" max="259" width="43.5703125" customWidth="1"/>
    <col min="515" max="515" width="43.5703125" customWidth="1"/>
    <col min="771" max="771" width="43.5703125" customWidth="1"/>
    <col min="1027" max="1027" width="43.5703125" customWidth="1"/>
    <col min="1283" max="1283" width="43.5703125" customWidth="1"/>
    <col min="1539" max="1539" width="43.5703125" customWidth="1"/>
    <col min="1795" max="1795" width="43.5703125" customWidth="1"/>
    <col min="2051" max="2051" width="43.5703125" customWidth="1"/>
    <col min="2307" max="2307" width="43.5703125" customWidth="1"/>
    <col min="2563" max="2563" width="43.5703125" customWidth="1"/>
    <col min="2819" max="2819" width="43.5703125" customWidth="1"/>
    <col min="3075" max="3075" width="43.5703125" customWidth="1"/>
    <col min="3331" max="3331" width="43.5703125" customWidth="1"/>
    <col min="3587" max="3587" width="43.5703125" customWidth="1"/>
    <col min="3843" max="3843" width="43.5703125" customWidth="1"/>
    <col min="4099" max="4099" width="43.5703125" customWidth="1"/>
    <col min="4355" max="4355" width="43.5703125" customWidth="1"/>
    <col min="4611" max="4611" width="43.5703125" customWidth="1"/>
    <col min="4867" max="4867" width="43.5703125" customWidth="1"/>
    <col min="5123" max="5123" width="43.5703125" customWidth="1"/>
    <col min="5379" max="5379" width="43.5703125" customWidth="1"/>
    <col min="5635" max="5635" width="43.5703125" customWidth="1"/>
    <col min="5891" max="5891" width="43.5703125" customWidth="1"/>
    <col min="6147" max="6147" width="43.5703125" customWidth="1"/>
    <col min="6403" max="6403" width="43.5703125" customWidth="1"/>
    <col min="6659" max="6659" width="43.5703125" customWidth="1"/>
    <col min="6915" max="6915" width="43.5703125" customWidth="1"/>
    <col min="7171" max="7171" width="43.5703125" customWidth="1"/>
    <col min="7427" max="7427" width="43.5703125" customWidth="1"/>
    <col min="7683" max="7683" width="43.5703125" customWidth="1"/>
    <col min="7939" max="7939" width="43.5703125" customWidth="1"/>
    <col min="8195" max="8195" width="43.5703125" customWidth="1"/>
    <col min="8451" max="8451" width="43.5703125" customWidth="1"/>
    <col min="8707" max="8707" width="43.5703125" customWidth="1"/>
    <col min="8963" max="8963" width="43.5703125" customWidth="1"/>
    <col min="9219" max="9219" width="43.5703125" customWidth="1"/>
    <col min="9475" max="9475" width="43.5703125" customWidth="1"/>
    <col min="9731" max="9731" width="43.5703125" customWidth="1"/>
    <col min="9987" max="9987" width="43.5703125" customWidth="1"/>
    <col min="10243" max="10243" width="43.5703125" customWidth="1"/>
    <col min="10499" max="10499" width="43.5703125" customWidth="1"/>
    <col min="10755" max="10755" width="43.5703125" customWidth="1"/>
    <col min="11011" max="11011" width="43.5703125" customWidth="1"/>
    <col min="11267" max="11267" width="43.5703125" customWidth="1"/>
    <col min="11523" max="11523" width="43.5703125" customWidth="1"/>
    <col min="11779" max="11779" width="43.5703125" customWidth="1"/>
    <col min="12035" max="12035" width="43.5703125" customWidth="1"/>
    <col min="12291" max="12291" width="43.5703125" customWidth="1"/>
    <col min="12547" max="12547" width="43.5703125" customWidth="1"/>
    <col min="12803" max="12803" width="43.5703125" customWidth="1"/>
    <col min="13059" max="13059" width="43.5703125" customWidth="1"/>
    <col min="13315" max="13315" width="43.5703125" customWidth="1"/>
    <col min="13571" max="13571" width="43.5703125" customWidth="1"/>
    <col min="13827" max="13827" width="43.5703125" customWidth="1"/>
    <col min="14083" max="14083" width="43.5703125" customWidth="1"/>
    <col min="14339" max="14339" width="43.5703125" customWidth="1"/>
    <col min="14595" max="14595" width="43.5703125" customWidth="1"/>
    <col min="14851" max="14851" width="43.5703125" customWidth="1"/>
    <col min="15107" max="15107" width="43.5703125" customWidth="1"/>
    <col min="15363" max="15363" width="43.5703125" customWidth="1"/>
    <col min="15619" max="15619" width="43.5703125" customWidth="1"/>
    <col min="15875" max="15875" width="43.5703125" customWidth="1"/>
    <col min="16131" max="16131" width="43.57031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11830</v>
      </c>
      <c r="B2" s="1" t="s">
        <v>148</v>
      </c>
      <c r="C2" t="s">
        <v>149</v>
      </c>
      <c r="D2" t="s">
        <v>47</v>
      </c>
      <c r="E2" s="9">
        <v>7500</v>
      </c>
      <c r="F2" s="9">
        <v>0</v>
      </c>
      <c r="G2" s="5" t="s">
        <v>17</v>
      </c>
      <c r="L2" t="str">
        <f t="shared" ref="L2:L35" si="0">+CONCATENATE(G2,A2)</f>
        <v>Gephyrocapsa11830</v>
      </c>
      <c r="N2" s="8"/>
    </row>
    <row r="3" spans="1:14" x14ac:dyDescent="0.25">
      <c r="A3" s="1">
        <v>11831</v>
      </c>
      <c r="B3" s="1" t="s">
        <v>148</v>
      </c>
      <c r="C3" t="s">
        <v>149</v>
      </c>
      <c r="D3" t="s">
        <v>47</v>
      </c>
      <c r="E3" s="9">
        <v>10000</v>
      </c>
      <c r="F3" s="9">
        <v>0</v>
      </c>
      <c r="G3" s="5" t="s">
        <v>51</v>
      </c>
      <c r="L3" t="str">
        <f t="shared" si="0"/>
        <v>coccolith11831</v>
      </c>
      <c r="N3" s="8"/>
    </row>
    <row r="4" spans="1:14" x14ac:dyDescent="0.25">
      <c r="A4" s="1">
        <v>11832</v>
      </c>
      <c r="B4" s="1" t="s">
        <v>148</v>
      </c>
      <c r="C4" t="s">
        <v>149</v>
      </c>
      <c r="D4" t="s">
        <v>47</v>
      </c>
      <c r="E4" s="9">
        <v>10000</v>
      </c>
      <c r="F4" s="9">
        <v>0</v>
      </c>
      <c r="G4" s="5" t="s">
        <v>28</v>
      </c>
      <c r="L4" t="str">
        <f t="shared" si="0"/>
        <v>Nitzschia11832</v>
      </c>
      <c r="N4" s="8"/>
    </row>
    <row r="5" spans="1:14" x14ac:dyDescent="0.25">
      <c r="A5" s="1">
        <v>11833</v>
      </c>
      <c r="B5" s="1" t="s">
        <v>148</v>
      </c>
      <c r="C5" t="s">
        <v>149</v>
      </c>
      <c r="D5" t="s">
        <v>47</v>
      </c>
      <c r="E5" s="9">
        <v>20000</v>
      </c>
      <c r="F5" s="9">
        <v>0</v>
      </c>
      <c r="G5" s="5" t="s">
        <v>26</v>
      </c>
      <c r="L5" t="str">
        <f t="shared" si="0"/>
        <v>Syracosphaera11833</v>
      </c>
      <c r="N5" s="8"/>
    </row>
    <row r="6" spans="1:14" x14ac:dyDescent="0.25">
      <c r="A6" s="1">
        <v>11834</v>
      </c>
      <c r="B6" s="1" t="s">
        <v>148</v>
      </c>
      <c r="C6" t="s">
        <v>149</v>
      </c>
      <c r="D6" t="s">
        <v>47</v>
      </c>
      <c r="E6" s="9">
        <v>25000</v>
      </c>
      <c r="F6" s="9">
        <v>0</v>
      </c>
      <c r="G6" s="5" t="s">
        <v>67</v>
      </c>
      <c r="L6" t="str">
        <f t="shared" si="0"/>
        <v>naviculoid11834</v>
      </c>
      <c r="N6" s="8"/>
    </row>
    <row r="7" spans="1:14" x14ac:dyDescent="0.25">
      <c r="A7" s="1">
        <v>11835</v>
      </c>
      <c r="B7" s="1" t="s">
        <v>148</v>
      </c>
      <c r="C7" t="s">
        <v>149</v>
      </c>
      <c r="D7" t="s">
        <v>47</v>
      </c>
      <c r="E7" s="9">
        <v>12000</v>
      </c>
      <c r="F7" s="9">
        <v>0</v>
      </c>
      <c r="G7" s="5" t="s">
        <v>150</v>
      </c>
      <c r="L7" t="str">
        <f t="shared" si="0"/>
        <v>Zygosphaera11835</v>
      </c>
      <c r="N7" s="8"/>
    </row>
    <row r="8" spans="1:14" x14ac:dyDescent="0.25">
      <c r="A8" s="1">
        <v>11836</v>
      </c>
      <c r="B8" s="1" t="s">
        <v>148</v>
      </c>
      <c r="C8" t="s">
        <v>149</v>
      </c>
      <c r="D8" t="s">
        <v>47</v>
      </c>
      <c r="E8" s="9">
        <v>35000</v>
      </c>
      <c r="F8" s="9">
        <v>0</v>
      </c>
      <c r="G8" s="5" t="s">
        <v>150</v>
      </c>
      <c r="L8" t="str">
        <f>+CONCATENATE(G8,A7,"a")</f>
        <v>Zygosphaera11835a</v>
      </c>
      <c r="N8" s="8"/>
    </row>
    <row r="9" spans="1:14" x14ac:dyDescent="0.25">
      <c r="A9" s="1">
        <v>11837</v>
      </c>
      <c r="B9" s="1" t="s">
        <v>148</v>
      </c>
      <c r="C9" t="s">
        <v>149</v>
      </c>
      <c r="D9" t="s">
        <v>47</v>
      </c>
      <c r="E9" s="9">
        <v>1500</v>
      </c>
      <c r="F9" s="9">
        <v>0</v>
      </c>
      <c r="G9" s="5" t="s">
        <v>87</v>
      </c>
      <c r="L9" t="str">
        <f t="shared" si="0"/>
        <v>Leptocylindrus11837</v>
      </c>
      <c r="N9" s="8"/>
    </row>
    <row r="10" spans="1:14" x14ac:dyDescent="0.25">
      <c r="A10" s="1">
        <v>11838</v>
      </c>
      <c r="B10" s="1" t="s">
        <v>148</v>
      </c>
      <c r="C10" t="s">
        <v>149</v>
      </c>
      <c r="D10" t="s">
        <v>47</v>
      </c>
      <c r="E10" s="9">
        <v>2500</v>
      </c>
      <c r="F10" s="9">
        <v>0</v>
      </c>
      <c r="G10" s="5" t="s">
        <v>30</v>
      </c>
      <c r="L10" t="str">
        <f t="shared" si="0"/>
        <v>Thalassionema11838</v>
      </c>
      <c r="N10" s="8"/>
    </row>
    <row r="11" spans="1:14" x14ac:dyDescent="0.25">
      <c r="A11" s="1">
        <v>11839</v>
      </c>
      <c r="B11" s="1" t="s">
        <v>148</v>
      </c>
      <c r="C11" t="s">
        <v>149</v>
      </c>
      <c r="D11" t="s">
        <v>47</v>
      </c>
      <c r="E11" s="9">
        <v>7500</v>
      </c>
      <c r="F11" s="9">
        <v>0</v>
      </c>
      <c r="G11" s="5" t="s">
        <v>38</v>
      </c>
      <c r="L11" t="str">
        <f t="shared" si="0"/>
        <v>Michaelsarsia11839</v>
      </c>
      <c r="N11" s="8"/>
    </row>
    <row r="12" spans="1:14" x14ac:dyDescent="0.25">
      <c r="A12" s="1">
        <v>11840</v>
      </c>
      <c r="B12" s="1" t="s">
        <v>148</v>
      </c>
      <c r="C12" t="s">
        <v>149</v>
      </c>
      <c r="D12" t="s">
        <v>47</v>
      </c>
      <c r="E12" s="9">
        <v>10000</v>
      </c>
      <c r="F12" s="9">
        <v>0</v>
      </c>
      <c r="G12" s="5" t="s">
        <v>151</v>
      </c>
      <c r="L12" t="str">
        <f t="shared" si="0"/>
        <v>Delphineis11840</v>
      </c>
      <c r="N12" s="8"/>
    </row>
    <row r="13" spans="1:14" x14ac:dyDescent="0.25">
      <c r="A13" s="1">
        <v>11841</v>
      </c>
      <c r="B13" s="1" t="s">
        <v>148</v>
      </c>
      <c r="C13" t="s">
        <v>149</v>
      </c>
      <c r="D13" t="s">
        <v>47</v>
      </c>
      <c r="E13" s="9">
        <v>20000</v>
      </c>
      <c r="F13" s="9">
        <v>0</v>
      </c>
      <c r="G13" s="5" t="s">
        <v>152</v>
      </c>
      <c r="H13" t="s">
        <v>153</v>
      </c>
      <c r="L13" t="str">
        <f t="shared" si="0"/>
        <v>Daktylethra11841</v>
      </c>
      <c r="N13" s="8"/>
    </row>
    <row r="14" spans="1:14" x14ac:dyDescent="0.25">
      <c r="A14" s="1">
        <v>11842</v>
      </c>
      <c r="B14" s="1" t="s">
        <v>148</v>
      </c>
      <c r="C14" t="s">
        <v>149</v>
      </c>
      <c r="D14" t="s">
        <v>47</v>
      </c>
      <c r="E14" s="9">
        <v>10000</v>
      </c>
      <c r="F14" s="9">
        <v>0</v>
      </c>
      <c r="G14" s="5" t="s">
        <v>16</v>
      </c>
      <c r="L14" t="str">
        <f t="shared" si="0"/>
        <v>Cocconeis11842</v>
      </c>
      <c r="N14" s="8"/>
    </row>
    <row r="15" spans="1:14" x14ac:dyDescent="0.25">
      <c r="A15" s="1">
        <v>11843</v>
      </c>
      <c r="B15" s="1" t="s">
        <v>148</v>
      </c>
      <c r="C15" t="s">
        <v>149</v>
      </c>
      <c r="D15" t="s">
        <v>47</v>
      </c>
      <c r="E15" s="9">
        <v>7500</v>
      </c>
      <c r="F15" s="9">
        <v>0</v>
      </c>
      <c r="G15" s="5" t="s">
        <v>51</v>
      </c>
      <c r="L15" t="str">
        <f t="shared" si="0"/>
        <v>coccolith11843</v>
      </c>
      <c r="N15" s="8"/>
    </row>
    <row r="16" spans="1:14" x14ac:dyDescent="0.25">
      <c r="A16" s="1">
        <v>11844</v>
      </c>
      <c r="B16" s="1" t="s">
        <v>148</v>
      </c>
      <c r="C16" t="s">
        <v>149</v>
      </c>
      <c r="D16" t="s">
        <v>47</v>
      </c>
      <c r="E16" s="9">
        <v>25000</v>
      </c>
      <c r="F16" s="9">
        <v>0</v>
      </c>
      <c r="G16" s="5" t="s">
        <v>51</v>
      </c>
      <c r="L16" t="str">
        <f>+CONCATENATE(G16,A15,"a")</f>
        <v>coccolith11843a</v>
      </c>
      <c r="N16" s="8"/>
    </row>
    <row r="17" spans="1:14" x14ac:dyDescent="0.25">
      <c r="A17" s="1">
        <v>11845</v>
      </c>
      <c r="B17" s="1" t="s">
        <v>148</v>
      </c>
      <c r="C17" t="s">
        <v>149</v>
      </c>
      <c r="D17" t="s">
        <v>47</v>
      </c>
      <c r="E17" s="9">
        <v>15000</v>
      </c>
      <c r="F17" s="9">
        <v>0</v>
      </c>
      <c r="G17" s="5" t="s">
        <v>150</v>
      </c>
      <c r="H17" t="s">
        <v>154</v>
      </c>
      <c r="L17" t="str">
        <f t="shared" si="0"/>
        <v>Zygosphaera11845</v>
      </c>
      <c r="N17" s="8"/>
    </row>
    <row r="18" spans="1:14" x14ac:dyDescent="0.25">
      <c r="A18" s="1">
        <v>11846</v>
      </c>
      <c r="B18" s="1" t="s">
        <v>148</v>
      </c>
      <c r="C18" t="s">
        <v>149</v>
      </c>
      <c r="D18" t="s">
        <v>47</v>
      </c>
      <c r="E18" s="9">
        <v>20000</v>
      </c>
      <c r="F18" s="9">
        <v>0</v>
      </c>
      <c r="G18" s="5" t="s">
        <v>150</v>
      </c>
      <c r="L18" t="str">
        <f t="shared" si="0"/>
        <v>Zygosphaera11846</v>
      </c>
      <c r="N18" s="8"/>
    </row>
    <row r="19" spans="1:14" x14ac:dyDescent="0.25">
      <c r="A19" s="1">
        <v>11847</v>
      </c>
      <c r="B19" s="1" t="s">
        <v>148</v>
      </c>
      <c r="C19" t="s">
        <v>149</v>
      </c>
      <c r="D19" t="s">
        <v>47</v>
      </c>
      <c r="E19" s="9">
        <v>10000</v>
      </c>
      <c r="F19" s="9">
        <v>0</v>
      </c>
      <c r="G19" s="5" t="s">
        <v>20</v>
      </c>
      <c r="L19" t="str">
        <f t="shared" si="0"/>
        <v>Achnanthes11847</v>
      </c>
      <c r="N19" s="8"/>
    </row>
    <row r="20" spans="1:14" x14ac:dyDescent="0.25">
      <c r="A20" s="1">
        <v>11848</v>
      </c>
      <c r="B20" s="1" t="s">
        <v>148</v>
      </c>
      <c r="C20" t="s">
        <v>149</v>
      </c>
      <c r="D20" t="s">
        <v>47</v>
      </c>
      <c r="E20" s="9">
        <v>15000</v>
      </c>
      <c r="F20" s="9">
        <v>0</v>
      </c>
      <c r="G20" s="5" t="s">
        <v>118</v>
      </c>
      <c r="H20" t="s">
        <v>155</v>
      </c>
      <c r="L20" t="str">
        <f t="shared" si="0"/>
        <v>Poricalyptra11848</v>
      </c>
      <c r="N20" s="8"/>
    </row>
    <row r="21" spans="1:14" x14ac:dyDescent="0.25">
      <c r="A21" s="1">
        <v>11849</v>
      </c>
      <c r="B21" s="1" t="s">
        <v>148</v>
      </c>
      <c r="C21" t="s">
        <v>149</v>
      </c>
      <c r="D21" t="s">
        <v>47</v>
      </c>
      <c r="E21" s="9">
        <v>20000</v>
      </c>
      <c r="F21" s="9">
        <v>0</v>
      </c>
      <c r="G21" s="5" t="s">
        <v>150</v>
      </c>
      <c r="L21" t="str">
        <f t="shared" si="0"/>
        <v>Zygosphaera11849</v>
      </c>
      <c r="N21" s="8"/>
    </row>
    <row r="22" spans="1:14" x14ac:dyDescent="0.25">
      <c r="A22" s="1">
        <v>11850</v>
      </c>
      <c r="B22" s="1" t="s">
        <v>148</v>
      </c>
      <c r="C22" t="s">
        <v>149</v>
      </c>
      <c r="D22" t="s">
        <v>47</v>
      </c>
      <c r="E22" s="9">
        <v>15000</v>
      </c>
      <c r="F22" s="9">
        <v>0</v>
      </c>
      <c r="G22" s="5" t="s">
        <v>99</v>
      </c>
      <c r="L22" t="str">
        <f t="shared" si="0"/>
        <v>Calyptrosphaera11850</v>
      </c>
      <c r="N22" s="8"/>
    </row>
    <row r="23" spans="1:14" x14ac:dyDescent="0.25">
      <c r="A23" s="1">
        <v>11851</v>
      </c>
      <c r="B23" s="1" t="s">
        <v>148</v>
      </c>
      <c r="C23" t="s">
        <v>149</v>
      </c>
      <c r="D23" t="s">
        <v>47</v>
      </c>
      <c r="E23" s="9">
        <v>1500</v>
      </c>
      <c r="F23" s="9">
        <v>0</v>
      </c>
      <c r="G23" s="5" t="s">
        <v>146</v>
      </c>
      <c r="L23" t="str">
        <f t="shared" si="0"/>
        <v>dinoflagellate11851</v>
      </c>
      <c r="N23" s="8"/>
    </row>
    <row r="24" spans="1:14" x14ac:dyDescent="0.25">
      <c r="A24" s="1">
        <v>11852</v>
      </c>
      <c r="B24" s="1" t="s">
        <v>148</v>
      </c>
      <c r="C24" t="s">
        <v>149</v>
      </c>
      <c r="D24" t="s">
        <v>47</v>
      </c>
      <c r="E24" s="9">
        <v>8500</v>
      </c>
      <c r="F24" s="9">
        <v>0</v>
      </c>
      <c r="G24" s="5" t="s">
        <v>156</v>
      </c>
      <c r="H24" t="s">
        <v>157</v>
      </c>
      <c r="L24" t="str">
        <f t="shared" si="0"/>
        <v>Rhabdosphaera11852</v>
      </c>
      <c r="N24" s="8"/>
    </row>
    <row r="25" spans="1:14" x14ac:dyDescent="0.25">
      <c r="A25" s="1">
        <v>11853</v>
      </c>
      <c r="B25" s="1" t="s">
        <v>148</v>
      </c>
      <c r="C25" t="s">
        <v>149</v>
      </c>
      <c r="D25" t="s">
        <v>47</v>
      </c>
      <c r="E25" s="9">
        <v>4000</v>
      </c>
      <c r="F25" s="9">
        <v>0</v>
      </c>
      <c r="G25" s="5" t="s">
        <v>28</v>
      </c>
      <c r="H25" t="s">
        <v>158</v>
      </c>
      <c r="L25" t="str">
        <f t="shared" si="0"/>
        <v>Nitzschia11853</v>
      </c>
      <c r="N25" s="8"/>
    </row>
    <row r="26" spans="1:14" x14ac:dyDescent="0.25">
      <c r="A26" s="1">
        <v>11854</v>
      </c>
      <c r="B26" s="1" t="s">
        <v>148</v>
      </c>
      <c r="C26" t="s">
        <v>149</v>
      </c>
      <c r="D26" t="s">
        <v>47</v>
      </c>
      <c r="E26" s="9">
        <v>7500</v>
      </c>
      <c r="F26" s="9">
        <v>0</v>
      </c>
      <c r="G26" s="5" t="s">
        <v>118</v>
      </c>
      <c r="H26" t="s">
        <v>155</v>
      </c>
      <c r="L26" t="str">
        <f t="shared" si="0"/>
        <v>Poricalyptra11854</v>
      </c>
      <c r="N26" s="8"/>
    </row>
    <row r="27" spans="1:14" x14ac:dyDescent="0.25">
      <c r="A27" s="1">
        <v>11855</v>
      </c>
      <c r="B27" s="1" t="s">
        <v>148</v>
      </c>
      <c r="C27" t="s">
        <v>149</v>
      </c>
      <c r="D27" t="s">
        <v>47</v>
      </c>
      <c r="E27" s="9">
        <v>10000</v>
      </c>
      <c r="F27" s="9">
        <v>0</v>
      </c>
      <c r="G27" s="5" t="s">
        <v>159</v>
      </c>
      <c r="L27" t="str">
        <f t="shared" si="0"/>
        <v>Helladosphaera11855</v>
      </c>
      <c r="N27" s="8"/>
    </row>
    <row r="28" spans="1:14" x14ac:dyDescent="0.25">
      <c r="A28" s="1">
        <v>11856</v>
      </c>
      <c r="B28" s="1" t="s">
        <v>148</v>
      </c>
      <c r="C28" t="s">
        <v>149</v>
      </c>
      <c r="D28" t="s">
        <v>47</v>
      </c>
      <c r="E28" s="9">
        <v>2500</v>
      </c>
      <c r="F28" s="9">
        <v>0</v>
      </c>
      <c r="G28" s="5" t="s">
        <v>146</v>
      </c>
      <c r="L28" t="str">
        <f t="shared" si="0"/>
        <v>dinoflagellate11856</v>
      </c>
      <c r="N28" s="8"/>
    </row>
    <row r="29" spans="1:14" x14ac:dyDescent="0.25">
      <c r="A29" s="1">
        <v>11857</v>
      </c>
      <c r="B29" s="1" t="s">
        <v>148</v>
      </c>
      <c r="C29" t="s">
        <v>149</v>
      </c>
      <c r="D29" t="s">
        <v>47</v>
      </c>
      <c r="E29" s="9">
        <v>5000</v>
      </c>
      <c r="F29" s="9">
        <v>0</v>
      </c>
      <c r="G29" s="5" t="s">
        <v>160</v>
      </c>
      <c r="L29" t="str">
        <f t="shared" si="0"/>
        <v>Oxytoxum11857</v>
      </c>
      <c r="N29" s="8"/>
    </row>
    <row r="30" spans="1:14" x14ac:dyDescent="0.25">
      <c r="A30" s="1">
        <v>11858</v>
      </c>
      <c r="B30" s="1" t="s">
        <v>148</v>
      </c>
      <c r="C30" t="s">
        <v>149</v>
      </c>
      <c r="D30" t="s">
        <v>47</v>
      </c>
      <c r="E30" s="9">
        <v>15000</v>
      </c>
      <c r="F30" s="9">
        <v>0</v>
      </c>
      <c r="G30" s="5" t="s">
        <v>150</v>
      </c>
      <c r="L30" t="str">
        <f t="shared" si="0"/>
        <v>Zygosphaera11858</v>
      </c>
      <c r="N30" s="8"/>
    </row>
    <row r="31" spans="1:14" x14ac:dyDescent="0.25">
      <c r="A31" s="1">
        <v>11859</v>
      </c>
      <c r="B31" s="1" t="s">
        <v>148</v>
      </c>
      <c r="C31" t="s">
        <v>149</v>
      </c>
      <c r="D31" t="s">
        <v>47</v>
      </c>
      <c r="E31" s="9">
        <v>3500</v>
      </c>
      <c r="F31" s="9">
        <v>0</v>
      </c>
      <c r="G31" s="5" t="s">
        <v>95</v>
      </c>
      <c r="L31" t="str">
        <f t="shared" si="0"/>
        <v>Haslea11859</v>
      </c>
      <c r="N31" s="8"/>
    </row>
    <row r="32" spans="1:14" x14ac:dyDescent="0.25">
      <c r="A32" s="1">
        <v>11860</v>
      </c>
      <c r="B32" s="1" t="s">
        <v>148</v>
      </c>
      <c r="C32" t="s">
        <v>149</v>
      </c>
      <c r="D32" t="s">
        <v>47</v>
      </c>
      <c r="E32" s="9">
        <v>10000</v>
      </c>
      <c r="F32" s="9">
        <v>0</v>
      </c>
      <c r="G32" s="5" t="s">
        <v>95</v>
      </c>
      <c r="L32" t="str">
        <f>+CONCATENATE(G32,A31,"a")</f>
        <v>Haslea11859a</v>
      </c>
      <c r="N32" s="8"/>
    </row>
    <row r="33" spans="1:14" x14ac:dyDescent="0.25">
      <c r="A33" s="1">
        <v>11861</v>
      </c>
      <c r="B33" s="1" t="s">
        <v>148</v>
      </c>
      <c r="C33" t="s">
        <v>149</v>
      </c>
      <c r="D33" t="s">
        <v>47</v>
      </c>
      <c r="E33" s="9">
        <v>10000</v>
      </c>
      <c r="F33" s="9">
        <v>0</v>
      </c>
      <c r="G33" s="5" t="s">
        <v>141</v>
      </c>
      <c r="L33" t="str">
        <f t="shared" si="0"/>
        <v>centric11861</v>
      </c>
      <c r="N33" s="8"/>
    </row>
    <row r="34" spans="1:14" x14ac:dyDescent="0.25">
      <c r="A34" s="1">
        <v>11862</v>
      </c>
      <c r="B34" s="1" t="s">
        <v>148</v>
      </c>
      <c r="C34" t="s">
        <v>149</v>
      </c>
      <c r="D34" t="s">
        <v>47</v>
      </c>
      <c r="E34" s="9">
        <v>3500</v>
      </c>
      <c r="F34" s="9">
        <v>0</v>
      </c>
      <c r="G34" s="5" t="s">
        <v>156</v>
      </c>
      <c r="L34" t="str">
        <f t="shared" si="0"/>
        <v>Rhabdosphaera11862</v>
      </c>
      <c r="N34" s="8"/>
    </row>
    <row r="35" spans="1:14" x14ac:dyDescent="0.25">
      <c r="A35" s="1">
        <v>11863</v>
      </c>
      <c r="B35" s="1" t="s">
        <v>148</v>
      </c>
      <c r="C35" t="s">
        <v>149</v>
      </c>
      <c r="D35" t="s">
        <v>47</v>
      </c>
      <c r="E35" s="9">
        <v>1500</v>
      </c>
      <c r="F35" s="9">
        <v>0</v>
      </c>
      <c r="G35" s="5" t="s">
        <v>161</v>
      </c>
      <c r="L35" t="str">
        <f t="shared" si="0"/>
        <v>tintinnid11863</v>
      </c>
      <c r="N35" s="8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C32" sqref="C32"/>
    </sheetView>
  </sheetViews>
  <sheetFormatPr defaultRowHeight="15" x14ac:dyDescent="0.25"/>
  <cols>
    <col min="3" max="3" width="38.5703125" bestFit="1" customWidth="1"/>
    <col min="259" max="259" width="38.5703125" bestFit="1" customWidth="1"/>
    <col min="515" max="515" width="38.5703125" bestFit="1" customWidth="1"/>
    <col min="771" max="771" width="38.5703125" bestFit="1" customWidth="1"/>
    <col min="1027" max="1027" width="38.5703125" bestFit="1" customWidth="1"/>
    <col min="1283" max="1283" width="38.5703125" bestFit="1" customWidth="1"/>
    <col min="1539" max="1539" width="38.5703125" bestFit="1" customWidth="1"/>
    <col min="1795" max="1795" width="38.5703125" bestFit="1" customWidth="1"/>
    <col min="2051" max="2051" width="38.5703125" bestFit="1" customWidth="1"/>
    <col min="2307" max="2307" width="38.5703125" bestFit="1" customWidth="1"/>
    <col min="2563" max="2563" width="38.5703125" bestFit="1" customWidth="1"/>
    <col min="2819" max="2819" width="38.5703125" bestFit="1" customWidth="1"/>
    <col min="3075" max="3075" width="38.5703125" bestFit="1" customWidth="1"/>
    <col min="3331" max="3331" width="38.5703125" bestFit="1" customWidth="1"/>
    <col min="3587" max="3587" width="38.5703125" bestFit="1" customWidth="1"/>
    <col min="3843" max="3843" width="38.5703125" bestFit="1" customWidth="1"/>
    <col min="4099" max="4099" width="38.5703125" bestFit="1" customWidth="1"/>
    <col min="4355" max="4355" width="38.5703125" bestFit="1" customWidth="1"/>
    <col min="4611" max="4611" width="38.5703125" bestFit="1" customWidth="1"/>
    <col min="4867" max="4867" width="38.5703125" bestFit="1" customWidth="1"/>
    <col min="5123" max="5123" width="38.5703125" bestFit="1" customWidth="1"/>
    <col min="5379" max="5379" width="38.5703125" bestFit="1" customWidth="1"/>
    <col min="5635" max="5635" width="38.5703125" bestFit="1" customWidth="1"/>
    <col min="5891" max="5891" width="38.5703125" bestFit="1" customWidth="1"/>
    <col min="6147" max="6147" width="38.5703125" bestFit="1" customWidth="1"/>
    <col min="6403" max="6403" width="38.5703125" bestFit="1" customWidth="1"/>
    <col min="6659" max="6659" width="38.5703125" bestFit="1" customWidth="1"/>
    <col min="6915" max="6915" width="38.5703125" bestFit="1" customWidth="1"/>
    <col min="7171" max="7171" width="38.5703125" bestFit="1" customWidth="1"/>
    <col min="7427" max="7427" width="38.5703125" bestFit="1" customWidth="1"/>
    <col min="7683" max="7683" width="38.5703125" bestFit="1" customWidth="1"/>
    <col min="7939" max="7939" width="38.5703125" bestFit="1" customWidth="1"/>
    <col min="8195" max="8195" width="38.5703125" bestFit="1" customWidth="1"/>
    <col min="8451" max="8451" width="38.5703125" bestFit="1" customWidth="1"/>
    <col min="8707" max="8707" width="38.5703125" bestFit="1" customWidth="1"/>
    <col min="8963" max="8963" width="38.5703125" bestFit="1" customWidth="1"/>
    <col min="9219" max="9219" width="38.5703125" bestFit="1" customWidth="1"/>
    <col min="9475" max="9475" width="38.5703125" bestFit="1" customWidth="1"/>
    <col min="9731" max="9731" width="38.5703125" bestFit="1" customWidth="1"/>
    <col min="9987" max="9987" width="38.5703125" bestFit="1" customWidth="1"/>
    <col min="10243" max="10243" width="38.5703125" bestFit="1" customWidth="1"/>
    <col min="10499" max="10499" width="38.5703125" bestFit="1" customWidth="1"/>
    <col min="10755" max="10755" width="38.5703125" bestFit="1" customWidth="1"/>
    <col min="11011" max="11011" width="38.5703125" bestFit="1" customWidth="1"/>
    <col min="11267" max="11267" width="38.5703125" bestFit="1" customWidth="1"/>
    <col min="11523" max="11523" width="38.5703125" bestFit="1" customWidth="1"/>
    <col min="11779" max="11779" width="38.5703125" bestFit="1" customWidth="1"/>
    <col min="12035" max="12035" width="38.5703125" bestFit="1" customWidth="1"/>
    <col min="12291" max="12291" width="38.5703125" bestFit="1" customWidth="1"/>
    <col min="12547" max="12547" width="38.5703125" bestFit="1" customWidth="1"/>
    <col min="12803" max="12803" width="38.5703125" bestFit="1" customWidth="1"/>
    <col min="13059" max="13059" width="38.5703125" bestFit="1" customWidth="1"/>
    <col min="13315" max="13315" width="38.5703125" bestFit="1" customWidth="1"/>
    <col min="13571" max="13571" width="38.5703125" bestFit="1" customWidth="1"/>
    <col min="13827" max="13827" width="38.5703125" bestFit="1" customWidth="1"/>
    <col min="14083" max="14083" width="38.5703125" bestFit="1" customWidth="1"/>
    <col min="14339" max="14339" width="38.5703125" bestFit="1" customWidth="1"/>
    <col min="14595" max="14595" width="38.5703125" bestFit="1" customWidth="1"/>
    <col min="14851" max="14851" width="38.5703125" bestFit="1" customWidth="1"/>
    <col min="15107" max="15107" width="38.5703125" bestFit="1" customWidth="1"/>
    <col min="15363" max="15363" width="38.5703125" bestFit="1" customWidth="1"/>
    <col min="15619" max="15619" width="38.5703125" bestFit="1" customWidth="1"/>
    <col min="15875" max="15875" width="38.5703125" bestFit="1" customWidth="1"/>
    <col min="16131" max="16131" width="38.570312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11912</v>
      </c>
      <c r="B2" s="1" t="s">
        <v>162</v>
      </c>
      <c r="C2" t="s">
        <v>163</v>
      </c>
      <c r="D2" t="s">
        <v>47</v>
      </c>
      <c r="E2" s="9">
        <v>5000</v>
      </c>
      <c r="F2" s="9">
        <v>0</v>
      </c>
      <c r="G2" s="5" t="s">
        <v>62</v>
      </c>
      <c r="H2" t="s">
        <v>164</v>
      </c>
      <c r="L2" t="str">
        <f t="shared" ref="L2:L22" si="0">+CONCATENATE(G2,A2)</f>
        <v>Umbellosphaera11912</v>
      </c>
      <c r="N2" s="8"/>
    </row>
    <row r="3" spans="1:14" x14ac:dyDescent="0.25">
      <c r="A3" s="1">
        <v>11913</v>
      </c>
      <c r="B3" s="1" t="s">
        <v>162</v>
      </c>
      <c r="C3" t="s">
        <v>163</v>
      </c>
      <c r="D3" t="s">
        <v>47</v>
      </c>
      <c r="E3" s="9">
        <v>15000</v>
      </c>
      <c r="F3" s="9">
        <v>0</v>
      </c>
      <c r="G3" s="5" t="s">
        <v>51</v>
      </c>
      <c r="L3" t="str">
        <f t="shared" si="0"/>
        <v>coccolith11913</v>
      </c>
      <c r="N3" s="8"/>
    </row>
    <row r="4" spans="1:14" x14ac:dyDescent="0.25">
      <c r="A4" s="1">
        <v>11914</v>
      </c>
      <c r="B4" s="1" t="s">
        <v>162</v>
      </c>
      <c r="C4" t="s">
        <v>163</v>
      </c>
      <c r="D4" t="s">
        <v>47</v>
      </c>
      <c r="E4" s="9">
        <v>10000</v>
      </c>
      <c r="F4" s="9">
        <v>0</v>
      </c>
      <c r="G4" s="5" t="s">
        <v>35</v>
      </c>
      <c r="K4" t="s">
        <v>165</v>
      </c>
      <c r="L4" t="str">
        <f t="shared" si="0"/>
        <v>Thalassiosira11914</v>
      </c>
      <c r="N4" s="8"/>
    </row>
    <row r="5" spans="1:14" x14ac:dyDescent="0.25">
      <c r="A5" s="1">
        <v>11915</v>
      </c>
      <c r="B5" s="1" t="s">
        <v>162</v>
      </c>
      <c r="C5" t="s">
        <v>163</v>
      </c>
      <c r="D5" t="s">
        <v>47</v>
      </c>
      <c r="E5" s="9">
        <v>2000</v>
      </c>
      <c r="F5" s="9">
        <v>0</v>
      </c>
      <c r="G5" s="5" t="s">
        <v>50</v>
      </c>
      <c r="L5" t="str">
        <f t="shared" si="0"/>
        <v>Rhizosolenia11915</v>
      </c>
      <c r="N5" s="8"/>
    </row>
    <row r="6" spans="1:14" x14ac:dyDescent="0.25">
      <c r="A6" s="1">
        <v>11916</v>
      </c>
      <c r="B6" s="1" t="s">
        <v>162</v>
      </c>
      <c r="C6" t="s">
        <v>163</v>
      </c>
      <c r="D6" t="s">
        <v>47</v>
      </c>
      <c r="E6" s="9">
        <v>7500</v>
      </c>
      <c r="F6" s="9">
        <v>0</v>
      </c>
      <c r="G6" s="5" t="s">
        <v>28</v>
      </c>
      <c r="L6" t="str">
        <f t="shared" si="0"/>
        <v>Nitzschia11916</v>
      </c>
      <c r="N6" s="8"/>
    </row>
    <row r="7" spans="1:14" x14ac:dyDescent="0.25">
      <c r="A7" s="1">
        <v>11917</v>
      </c>
      <c r="B7" s="1" t="s">
        <v>162</v>
      </c>
      <c r="C7" t="s">
        <v>163</v>
      </c>
      <c r="D7" t="s">
        <v>47</v>
      </c>
      <c r="E7" s="9">
        <v>7000</v>
      </c>
      <c r="F7" s="9">
        <v>0</v>
      </c>
      <c r="G7" s="5" t="s">
        <v>26</v>
      </c>
      <c r="L7" t="str">
        <f t="shared" si="0"/>
        <v>Syracosphaera11917</v>
      </c>
      <c r="N7" s="8"/>
    </row>
    <row r="8" spans="1:14" x14ac:dyDescent="0.25">
      <c r="A8" s="1">
        <v>11918</v>
      </c>
      <c r="B8" s="1" t="s">
        <v>162</v>
      </c>
      <c r="C8" t="s">
        <v>163</v>
      </c>
      <c r="D8" t="s">
        <v>47</v>
      </c>
      <c r="E8" s="9">
        <v>7000</v>
      </c>
      <c r="F8" s="9">
        <v>0</v>
      </c>
      <c r="G8" s="5" t="s">
        <v>57</v>
      </c>
      <c r="L8" t="str">
        <f t="shared" si="0"/>
        <v>Helicosphaera11918</v>
      </c>
      <c r="N8" s="8"/>
    </row>
    <row r="9" spans="1:14" x14ac:dyDescent="0.25">
      <c r="A9" s="1">
        <v>11919</v>
      </c>
      <c r="B9" s="1" t="s">
        <v>162</v>
      </c>
      <c r="C9" t="s">
        <v>163</v>
      </c>
      <c r="D9" t="s">
        <v>47</v>
      </c>
      <c r="E9" s="9">
        <v>500</v>
      </c>
      <c r="F9" s="9">
        <v>0</v>
      </c>
      <c r="G9" s="5" t="s">
        <v>166</v>
      </c>
      <c r="L9" t="str">
        <f t="shared" si="0"/>
        <v>Climacodium11919</v>
      </c>
      <c r="N9" s="8"/>
    </row>
    <row r="10" spans="1:14" x14ac:dyDescent="0.25">
      <c r="A10" s="1">
        <v>11920</v>
      </c>
      <c r="B10" s="1" t="s">
        <v>162</v>
      </c>
      <c r="C10" t="s">
        <v>163</v>
      </c>
      <c r="D10" t="s">
        <v>47</v>
      </c>
      <c r="E10" s="9">
        <v>3500</v>
      </c>
      <c r="F10" s="9">
        <v>0</v>
      </c>
      <c r="G10" s="5" t="s">
        <v>29</v>
      </c>
      <c r="L10" t="str">
        <f t="shared" si="0"/>
        <v>Chaetoceros11920</v>
      </c>
      <c r="N10" s="8"/>
    </row>
    <row r="11" spans="1:14" x14ac:dyDescent="0.25">
      <c r="A11" s="1">
        <v>11921</v>
      </c>
      <c r="B11" s="1" t="s">
        <v>162</v>
      </c>
      <c r="C11" t="s">
        <v>163</v>
      </c>
      <c r="D11" t="s">
        <v>47</v>
      </c>
      <c r="E11" s="9">
        <v>2000</v>
      </c>
      <c r="F11" s="9">
        <v>0</v>
      </c>
      <c r="G11" s="5" t="s">
        <v>167</v>
      </c>
      <c r="L11" t="str">
        <f t="shared" si="0"/>
        <v>Calciopappus11921</v>
      </c>
      <c r="N11" s="8"/>
    </row>
    <row r="12" spans="1:14" x14ac:dyDescent="0.25">
      <c r="A12" s="1">
        <v>11922</v>
      </c>
      <c r="B12" s="1" t="s">
        <v>162</v>
      </c>
      <c r="C12" t="s">
        <v>163</v>
      </c>
      <c r="D12" t="s">
        <v>47</v>
      </c>
      <c r="E12" s="9">
        <v>7500</v>
      </c>
      <c r="F12" s="9">
        <v>0</v>
      </c>
      <c r="G12" s="5" t="s">
        <v>167</v>
      </c>
      <c r="L12" t="str">
        <f>+CONCATENATE(G12,A11,"a")</f>
        <v>Calciopappus11921a</v>
      </c>
      <c r="N12" s="8"/>
    </row>
    <row r="13" spans="1:14" x14ac:dyDescent="0.25">
      <c r="A13" s="1">
        <v>11923</v>
      </c>
      <c r="B13" s="1" t="s">
        <v>162</v>
      </c>
      <c r="C13" t="s">
        <v>163</v>
      </c>
      <c r="D13" t="s">
        <v>47</v>
      </c>
      <c r="E13" s="9">
        <v>5000</v>
      </c>
      <c r="F13" s="9">
        <v>0</v>
      </c>
      <c r="G13" s="5" t="s">
        <v>26</v>
      </c>
      <c r="L13" t="str">
        <f t="shared" si="0"/>
        <v>Syracosphaera11923</v>
      </c>
      <c r="N13" s="8"/>
    </row>
    <row r="14" spans="1:14" x14ac:dyDescent="0.25">
      <c r="A14" s="1">
        <v>11924</v>
      </c>
      <c r="B14" s="1" t="s">
        <v>162</v>
      </c>
      <c r="C14" t="s">
        <v>163</v>
      </c>
      <c r="D14" t="s">
        <v>47</v>
      </c>
      <c r="E14" s="9">
        <v>15000</v>
      </c>
      <c r="F14" s="9">
        <v>0</v>
      </c>
      <c r="G14" s="5" t="s">
        <v>21</v>
      </c>
      <c r="L14" t="str">
        <f t="shared" si="0"/>
        <v>Pseudonitzschia11924</v>
      </c>
      <c r="N14" s="8"/>
    </row>
    <row r="15" spans="1:14" x14ac:dyDescent="0.25">
      <c r="A15" s="1">
        <v>11925</v>
      </c>
      <c r="B15" s="1" t="s">
        <v>162</v>
      </c>
      <c r="C15" t="s">
        <v>163</v>
      </c>
      <c r="D15" t="s">
        <v>47</v>
      </c>
      <c r="E15" s="9">
        <v>10000</v>
      </c>
      <c r="F15" s="9">
        <v>0</v>
      </c>
      <c r="G15" s="5" t="s">
        <v>30</v>
      </c>
      <c r="L15" t="str">
        <f t="shared" si="0"/>
        <v>Thalassionema11925</v>
      </c>
      <c r="N15" s="8"/>
    </row>
    <row r="16" spans="1:14" x14ac:dyDescent="0.25">
      <c r="A16" s="1">
        <v>11926</v>
      </c>
      <c r="B16" s="1" t="s">
        <v>162</v>
      </c>
      <c r="C16" t="s">
        <v>163</v>
      </c>
      <c r="D16" t="s">
        <v>47</v>
      </c>
      <c r="E16" s="9">
        <v>8500</v>
      </c>
      <c r="F16" s="9">
        <v>0</v>
      </c>
      <c r="G16" s="5" t="s">
        <v>168</v>
      </c>
      <c r="L16" t="str">
        <f t="shared" si="0"/>
        <v>holococcolith11926</v>
      </c>
      <c r="N16" s="8"/>
    </row>
    <row r="17" spans="1:14" x14ac:dyDescent="0.25">
      <c r="A17" s="1">
        <v>11927</v>
      </c>
      <c r="B17" s="1" t="s">
        <v>162</v>
      </c>
      <c r="C17" t="s">
        <v>163</v>
      </c>
      <c r="D17" t="s">
        <v>47</v>
      </c>
      <c r="E17" s="9">
        <v>5000</v>
      </c>
      <c r="F17" s="9">
        <v>0</v>
      </c>
      <c r="G17" s="5" t="s">
        <v>28</v>
      </c>
      <c r="L17" t="str">
        <f t="shared" si="0"/>
        <v>Nitzschia11927</v>
      </c>
      <c r="N17" s="8"/>
    </row>
    <row r="18" spans="1:14" x14ac:dyDescent="0.25">
      <c r="A18" s="1">
        <v>11928</v>
      </c>
      <c r="B18" s="1" t="s">
        <v>162</v>
      </c>
      <c r="C18" t="s">
        <v>163</v>
      </c>
      <c r="D18" t="s">
        <v>47</v>
      </c>
      <c r="E18" s="9">
        <v>4000</v>
      </c>
      <c r="F18" s="9">
        <v>0</v>
      </c>
      <c r="G18" s="5" t="s">
        <v>28</v>
      </c>
      <c r="L18" t="str">
        <f t="shared" si="0"/>
        <v>Nitzschia11928</v>
      </c>
      <c r="N18" s="8"/>
    </row>
    <row r="19" spans="1:14" x14ac:dyDescent="0.25">
      <c r="A19" s="1">
        <v>11929</v>
      </c>
      <c r="B19" s="1" t="s">
        <v>162</v>
      </c>
      <c r="C19" t="s">
        <v>163</v>
      </c>
      <c r="D19" t="s">
        <v>47</v>
      </c>
      <c r="E19" s="9">
        <v>7500</v>
      </c>
      <c r="F19" s="9">
        <v>0</v>
      </c>
      <c r="G19" s="5" t="s">
        <v>57</v>
      </c>
      <c r="L19" t="str">
        <f t="shared" si="0"/>
        <v>Helicosphaera11929</v>
      </c>
      <c r="N19" s="8"/>
    </row>
    <row r="20" spans="1:14" x14ac:dyDescent="0.25">
      <c r="A20" s="1">
        <v>11930</v>
      </c>
      <c r="B20" s="1" t="s">
        <v>162</v>
      </c>
      <c r="C20" t="s">
        <v>163</v>
      </c>
      <c r="D20" t="s">
        <v>47</v>
      </c>
      <c r="E20" s="9">
        <v>5000</v>
      </c>
      <c r="F20" s="9">
        <v>0</v>
      </c>
      <c r="G20" s="5" t="s">
        <v>28</v>
      </c>
      <c r="L20" t="str">
        <f t="shared" si="0"/>
        <v>Nitzschia11930</v>
      </c>
      <c r="N20" s="8"/>
    </row>
    <row r="21" spans="1:14" x14ac:dyDescent="0.25">
      <c r="A21" s="1">
        <v>11931</v>
      </c>
      <c r="B21" s="1" t="s">
        <v>162</v>
      </c>
      <c r="C21" t="s">
        <v>163</v>
      </c>
      <c r="D21" t="s">
        <v>47</v>
      </c>
      <c r="E21" s="9">
        <v>15000</v>
      </c>
      <c r="F21" s="9">
        <v>0</v>
      </c>
      <c r="G21" s="5" t="s">
        <v>26</v>
      </c>
      <c r="H21" t="s">
        <v>169</v>
      </c>
      <c r="L21" t="str">
        <f t="shared" si="0"/>
        <v>Syracosphaera11931</v>
      </c>
      <c r="N21" s="8"/>
    </row>
    <row r="22" spans="1:14" x14ac:dyDescent="0.25">
      <c r="A22" s="1">
        <v>11932</v>
      </c>
      <c r="B22" s="1" t="s">
        <v>162</v>
      </c>
      <c r="C22" t="s">
        <v>163</v>
      </c>
      <c r="D22" t="s">
        <v>47</v>
      </c>
      <c r="E22" s="9">
        <v>5000</v>
      </c>
      <c r="F22" s="9">
        <v>0</v>
      </c>
      <c r="G22" s="5" t="s">
        <v>160</v>
      </c>
      <c r="L22" t="str">
        <f t="shared" si="0"/>
        <v>Oxytoxum11932</v>
      </c>
      <c r="N22" s="8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sqref="A1:XFD1048576"/>
    </sheetView>
  </sheetViews>
  <sheetFormatPr defaultRowHeight="15" x14ac:dyDescent="0.25"/>
  <cols>
    <col min="3" max="3" width="38.5703125" bestFit="1" customWidth="1"/>
    <col min="259" max="259" width="38.5703125" bestFit="1" customWidth="1"/>
    <col min="515" max="515" width="38.5703125" bestFit="1" customWidth="1"/>
    <col min="771" max="771" width="38.5703125" bestFit="1" customWidth="1"/>
    <col min="1027" max="1027" width="38.5703125" bestFit="1" customWidth="1"/>
    <col min="1283" max="1283" width="38.5703125" bestFit="1" customWidth="1"/>
    <col min="1539" max="1539" width="38.5703125" bestFit="1" customWidth="1"/>
    <col min="1795" max="1795" width="38.5703125" bestFit="1" customWidth="1"/>
    <col min="2051" max="2051" width="38.5703125" bestFit="1" customWidth="1"/>
    <col min="2307" max="2307" width="38.5703125" bestFit="1" customWidth="1"/>
    <col min="2563" max="2563" width="38.5703125" bestFit="1" customWidth="1"/>
    <col min="2819" max="2819" width="38.5703125" bestFit="1" customWidth="1"/>
    <col min="3075" max="3075" width="38.5703125" bestFit="1" customWidth="1"/>
    <col min="3331" max="3331" width="38.5703125" bestFit="1" customWidth="1"/>
    <col min="3587" max="3587" width="38.5703125" bestFit="1" customWidth="1"/>
    <col min="3843" max="3843" width="38.5703125" bestFit="1" customWidth="1"/>
    <col min="4099" max="4099" width="38.5703125" bestFit="1" customWidth="1"/>
    <col min="4355" max="4355" width="38.5703125" bestFit="1" customWidth="1"/>
    <col min="4611" max="4611" width="38.5703125" bestFit="1" customWidth="1"/>
    <col min="4867" max="4867" width="38.5703125" bestFit="1" customWidth="1"/>
    <col min="5123" max="5123" width="38.5703125" bestFit="1" customWidth="1"/>
    <col min="5379" max="5379" width="38.5703125" bestFit="1" customWidth="1"/>
    <col min="5635" max="5635" width="38.5703125" bestFit="1" customWidth="1"/>
    <col min="5891" max="5891" width="38.5703125" bestFit="1" customWidth="1"/>
    <col min="6147" max="6147" width="38.5703125" bestFit="1" customWidth="1"/>
    <col min="6403" max="6403" width="38.5703125" bestFit="1" customWidth="1"/>
    <col min="6659" max="6659" width="38.5703125" bestFit="1" customWidth="1"/>
    <col min="6915" max="6915" width="38.5703125" bestFit="1" customWidth="1"/>
    <col min="7171" max="7171" width="38.5703125" bestFit="1" customWidth="1"/>
    <col min="7427" max="7427" width="38.5703125" bestFit="1" customWidth="1"/>
    <col min="7683" max="7683" width="38.5703125" bestFit="1" customWidth="1"/>
    <col min="7939" max="7939" width="38.5703125" bestFit="1" customWidth="1"/>
    <col min="8195" max="8195" width="38.5703125" bestFit="1" customWidth="1"/>
    <col min="8451" max="8451" width="38.5703125" bestFit="1" customWidth="1"/>
    <col min="8707" max="8707" width="38.5703125" bestFit="1" customWidth="1"/>
    <col min="8963" max="8963" width="38.5703125" bestFit="1" customWidth="1"/>
    <col min="9219" max="9219" width="38.5703125" bestFit="1" customWidth="1"/>
    <col min="9475" max="9475" width="38.5703125" bestFit="1" customWidth="1"/>
    <col min="9731" max="9731" width="38.5703125" bestFit="1" customWidth="1"/>
    <col min="9987" max="9987" width="38.5703125" bestFit="1" customWidth="1"/>
    <col min="10243" max="10243" width="38.5703125" bestFit="1" customWidth="1"/>
    <col min="10499" max="10499" width="38.5703125" bestFit="1" customWidth="1"/>
    <col min="10755" max="10755" width="38.5703125" bestFit="1" customWidth="1"/>
    <col min="11011" max="11011" width="38.5703125" bestFit="1" customWidth="1"/>
    <col min="11267" max="11267" width="38.5703125" bestFit="1" customWidth="1"/>
    <col min="11523" max="11523" width="38.5703125" bestFit="1" customWidth="1"/>
    <col min="11779" max="11779" width="38.5703125" bestFit="1" customWidth="1"/>
    <col min="12035" max="12035" width="38.5703125" bestFit="1" customWidth="1"/>
    <col min="12291" max="12291" width="38.5703125" bestFit="1" customWidth="1"/>
    <col min="12547" max="12547" width="38.5703125" bestFit="1" customWidth="1"/>
    <col min="12803" max="12803" width="38.5703125" bestFit="1" customWidth="1"/>
    <col min="13059" max="13059" width="38.5703125" bestFit="1" customWidth="1"/>
    <col min="13315" max="13315" width="38.5703125" bestFit="1" customWidth="1"/>
    <col min="13571" max="13571" width="38.5703125" bestFit="1" customWidth="1"/>
    <col min="13827" max="13827" width="38.5703125" bestFit="1" customWidth="1"/>
    <col min="14083" max="14083" width="38.5703125" bestFit="1" customWidth="1"/>
    <col min="14339" max="14339" width="38.5703125" bestFit="1" customWidth="1"/>
    <col min="14595" max="14595" width="38.5703125" bestFit="1" customWidth="1"/>
    <col min="14851" max="14851" width="38.5703125" bestFit="1" customWidth="1"/>
    <col min="15107" max="15107" width="38.5703125" bestFit="1" customWidth="1"/>
    <col min="15363" max="15363" width="38.5703125" bestFit="1" customWidth="1"/>
    <col min="15619" max="15619" width="38.5703125" bestFit="1" customWidth="1"/>
    <col min="15875" max="15875" width="38.5703125" bestFit="1" customWidth="1"/>
    <col min="16131" max="16131" width="38.570312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11933</v>
      </c>
      <c r="B2" s="1" t="s">
        <v>170</v>
      </c>
      <c r="C2" t="s">
        <v>171</v>
      </c>
      <c r="D2" t="s">
        <v>47</v>
      </c>
      <c r="E2" s="9">
        <v>7500</v>
      </c>
      <c r="F2" s="9">
        <v>0</v>
      </c>
      <c r="G2" s="5" t="s">
        <v>57</v>
      </c>
      <c r="L2" t="str">
        <f t="shared" ref="L2:L41" si="0">+CONCATENATE(G2,A2)</f>
        <v>Helicosphaera11933</v>
      </c>
      <c r="N2" s="8"/>
    </row>
    <row r="3" spans="1:14" x14ac:dyDescent="0.25">
      <c r="A3" s="1">
        <v>11934</v>
      </c>
      <c r="B3" s="1" t="s">
        <v>170</v>
      </c>
      <c r="C3" t="s">
        <v>171</v>
      </c>
      <c r="D3" t="s">
        <v>47</v>
      </c>
      <c r="E3" s="9">
        <v>5000</v>
      </c>
      <c r="F3" s="9">
        <v>0</v>
      </c>
      <c r="G3" s="5" t="s">
        <v>116</v>
      </c>
      <c r="H3" t="s">
        <v>172</v>
      </c>
      <c r="L3" t="str">
        <f t="shared" si="0"/>
        <v>Neodelphineis11934</v>
      </c>
      <c r="N3" s="8"/>
    </row>
    <row r="4" spans="1:14" x14ac:dyDescent="0.25">
      <c r="A4" s="1">
        <v>11935</v>
      </c>
      <c r="B4" s="1" t="s">
        <v>170</v>
      </c>
      <c r="C4" t="s">
        <v>171</v>
      </c>
      <c r="D4" t="s">
        <v>47</v>
      </c>
      <c r="E4" s="9">
        <v>7500</v>
      </c>
      <c r="F4" s="9">
        <v>0</v>
      </c>
      <c r="G4" s="5" t="s">
        <v>140</v>
      </c>
      <c r="L4" t="str">
        <f t="shared" si="0"/>
        <v>Skeletonema11935</v>
      </c>
      <c r="N4" s="8"/>
    </row>
    <row r="5" spans="1:14" x14ac:dyDescent="0.25">
      <c r="A5" s="1">
        <v>11936</v>
      </c>
      <c r="B5" s="1" t="s">
        <v>170</v>
      </c>
      <c r="C5" t="s">
        <v>171</v>
      </c>
      <c r="D5" t="s">
        <v>47</v>
      </c>
      <c r="E5" s="9">
        <v>1000</v>
      </c>
      <c r="F5" s="9">
        <v>0</v>
      </c>
      <c r="G5" s="5" t="s">
        <v>21</v>
      </c>
      <c r="L5" t="str">
        <f t="shared" si="0"/>
        <v>Pseudonitzschia11936</v>
      </c>
      <c r="N5" s="8"/>
    </row>
    <row r="6" spans="1:14" x14ac:dyDescent="0.25">
      <c r="A6" s="1">
        <v>11937</v>
      </c>
      <c r="B6" s="1" t="s">
        <v>170</v>
      </c>
      <c r="C6" t="s">
        <v>171</v>
      </c>
      <c r="D6" t="s">
        <v>47</v>
      </c>
      <c r="E6" s="9">
        <v>20000</v>
      </c>
      <c r="F6" s="9">
        <v>0</v>
      </c>
      <c r="G6" s="5" t="s">
        <v>35</v>
      </c>
      <c r="H6" t="s">
        <v>173</v>
      </c>
      <c r="L6" t="str">
        <f t="shared" si="0"/>
        <v>Thalassiosira11937</v>
      </c>
      <c r="N6" s="8"/>
    </row>
    <row r="7" spans="1:14" x14ac:dyDescent="0.25">
      <c r="A7" s="1">
        <v>11938</v>
      </c>
      <c r="B7" s="1" t="s">
        <v>170</v>
      </c>
      <c r="C7" t="s">
        <v>171</v>
      </c>
      <c r="D7" t="s">
        <v>47</v>
      </c>
      <c r="E7" s="9">
        <v>17000</v>
      </c>
      <c r="F7" s="9">
        <v>0</v>
      </c>
      <c r="G7" s="5" t="s">
        <v>35</v>
      </c>
      <c r="H7" t="s">
        <v>173</v>
      </c>
      <c r="L7" t="str">
        <f t="shared" si="0"/>
        <v>Thalassiosira11938</v>
      </c>
      <c r="N7" s="8"/>
    </row>
    <row r="8" spans="1:14" x14ac:dyDescent="0.25">
      <c r="A8" s="1">
        <v>11939</v>
      </c>
      <c r="B8" s="1" t="s">
        <v>170</v>
      </c>
      <c r="C8" t="s">
        <v>171</v>
      </c>
      <c r="D8" t="s">
        <v>47</v>
      </c>
      <c r="E8" s="9">
        <v>5000</v>
      </c>
      <c r="F8" s="9">
        <v>0</v>
      </c>
      <c r="G8" s="5" t="s">
        <v>30</v>
      </c>
      <c r="L8" t="str">
        <f t="shared" si="0"/>
        <v>Thalassionema11939</v>
      </c>
      <c r="N8" s="8"/>
    </row>
    <row r="9" spans="1:14" x14ac:dyDescent="0.25">
      <c r="A9" s="1">
        <v>11940</v>
      </c>
      <c r="B9" s="1" t="s">
        <v>170</v>
      </c>
      <c r="C9" t="s">
        <v>171</v>
      </c>
      <c r="D9" t="s">
        <v>47</v>
      </c>
      <c r="E9" s="9">
        <v>2000</v>
      </c>
      <c r="F9" s="9">
        <v>0</v>
      </c>
      <c r="G9" s="5" t="s">
        <v>49</v>
      </c>
      <c r="L9" t="str">
        <f t="shared" si="0"/>
        <v>Cylindrotheca11940</v>
      </c>
      <c r="N9" s="8"/>
    </row>
    <row r="10" spans="1:14" x14ac:dyDescent="0.25">
      <c r="A10" s="1">
        <v>11941</v>
      </c>
      <c r="B10" s="1" t="s">
        <v>170</v>
      </c>
      <c r="C10" t="s">
        <v>171</v>
      </c>
      <c r="D10" t="s">
        <v>47</v>
      </c>
      <c r="E10" s="9">
        <v>2500</v>
      </c>
      <c r="F10" s="9">
        <v>0</v>
      </c>
      <c r="G10" s="5" t="s">
        <v>89</v>
      </c>
      <c r="L10" t="str">
        <f t="shared" si="0"/>
        <v>Guinardia11941</v>
      </c>
      <c r="N10" s="8"/>
    </row>
    <row r="11" spans="1:14" x14ac:dyDescent="0.25">
      <c r="A11" s="1">
        <v>11942</v>
      </c>
      <c r="B11" s="1" t="s">
        <v>170</v>
      </c>
      <c r="C11" t="s">
        <v>171</v>
      </c>
      <c r="D11" t="s">
        <v>47</v>
      </c>
      <c r="E11" s="9">
        <v>9000</v>
      </c>
      <c r="F11" s="9">
        <v>0</v>
      </c>
      <c r="G11" s="5" t="s">
        <v>35</v>
      </c>
      <c r="L11" t="str">
        <f t="shared" si="0"/>
        <v>Thalassiosira11942</v>
      </c>
      <c r="N11" s="8"/>
    </row>
    <row r="12" spans="1:14" x14ac:dyDescent="0.25">
      <c r="A12" s="1">
        <v>11943</v>
      </c>
      <c r="B12" s="1" t="s">
        <v>170</v>
      </c>
      <c r="C12" t="s">
        <v>171</v>
      </c>
      <c r="D12" t="s">
        <v>47</v>
      </c>
      <c r="E12" s="9">
        <v>9000</v>
      </c>
      <c r="F12" s="9">
        <v>0</v>
      </c>
      <c r="G12" s="5" t="s">
        <v>28</v>
      </c>
      <c r="L12" t="str">
        <f t="shared" si="0"/>
        <v>Nitzschia11943</v>
      </c>
      <c r="N12" s="8"/>
    </row>
    <row r="13" spans="1:14" x14ac:dyDescent="0.25">
      <c r="A13" s="1">
        <v>11944</v>
      </c>
      <c r="B13" s="1" t="s">
        <v>170</v>
      </c>
      <c r="C13" t="s">
        <v>171</v>
      </c>
      <c r="D13" t="s">
        <v>47</v>
      </c>
      <c r="E13" s="9">
        <v>10000</v>
      </c>
      <c r="F13" s="9">
        <v>0</v>
      </c>
      <c r="G13" s="5" t="s">
        <v>15</v>
      </c>
      <c r="L13" t="str">
        <f t="shared" si="0"/>
        <v>Navicula11944</v>
      </c>
      <c r="N13" s="8"/>
    </row>
    <row r="14" spans="1:14" x14ac:dyDescent="0.25">
      <c r="A14" s="1">
        <v>11945</v>
      </c>
      <c r="B14" s="1" t="s">
        <v>170</v>
      </c>
      <c r="C14" t="s">
        <v>171</v>
      </c>
      <c r="D14" t="s">
        <v>47</v>
      </c>
      <c r="E14" s="9">
        <v>7500</v>
      </c>
      <c r="F14" s="9">
        <v>0</v>
      </c>
      <c r="G14" s="5" t="s">
        <v>35</v>
      </c>
      <c r="L14" t="str">
        <f t="shared" si="0"/>
        <v>Thalassiosira11945</v>
      </c>
      <c r="N14" s="8"/>
    </row>
    <row r="15" spans="1:14" x14ac:dyDescent="0.25">
      <c r="A15" s="1">
        <v>11946</v>
      </c>
      <c r="B15" s="1" t="s">
        <v>170</v>
      </c>
      <c r="C15" t="s">
        <v>171</v>
      </c>
      <c r="D15" t="s">
        <v>47</v>
      </c>
      <c r="E15" s="9">
        <v>4000</v>
      </c>
      <c r="F15" s="9">
        <v>0</v>
      </c>
      <c r="G15" s="5" t="s">
        <v>174</v>
      </c>
      <c r="L15" t="str">
        <f t="shared" si="0"/>
        <v>Eucampia11946</v>
      </c>
      <c r="N15" s="8"/>
    </row>
    <row r="16" spans="1:14" x14ac:dyDescent="0.25">
      <c r="A16" s="1">
        <v>11947</v>
      </c>
      <c r="B16" s="1" t="s">
        <v>170</v>
      </c>
      <c r="C16" t="s">
        <v>171</v>
      </c>
      <c r="D16" t="s">
        <v>47</v>
      </c>
      <c r="E16" s="9">
        <v>1000</v>
      </c>
      <c r="F16" s="9">
        <v>0</v>
      </c>
      <c r="G16" s="5" t="s">
        <v>49</v>
      </c>
      <c r="L16" t="str">
        <f t="shared" si="0"/>
        <v>Cylindrotheca11947</v>
      </c>
      <c r="N16" s="8"/>
    </row>
    <row r="17" spans="1:14" x14ac:dyDescent="0.25">
      <c r="A17" s="1">
        <v>11948</v>
      </c>
      <c r="B17" s="1" t="s">
        <v>170</v>
      </c>
      <c r="C17" t="s">
        <v>171</v>
      </c>
      <c r="D17" t="s">
        <v>47</v>
      </c>
      <c r="E17" s="9">
        <v>2000</v>
      </c>
      <c r="F17" s="9">
        <v>0</v>
      </c>
      <c r="G17" s="5" t="s">
        <v>89</v>
      </c>
      <c r="L17" t="str">
        <f t="shared" si="0"/>
        <v>Guinardia11948</v>
      </c>
      <c r="N17" s="8"/>
    </row>
    <row r="18" spans="1:14" x14ac:dyDescent="0.25">
      <c r="A18" s="1">
        <v>11949</v>
      </c>
      <c r="B18" s="1" t="s">
        <v>170</v>
      </c>
      <c r="C18" t="s">
        <v>171</v>
      </c>
      <c r="D18" t="s">
        <v>47</v>
      </c>
      <c r="E18" s="9">
        <v>5000</v>
      </c>
      <c r="F18" s="9">
        <v>0</v>
      </c>
      <c r="G18" s="5" t="s">
        <v>28</v>
      </c>
      <c r="H18" t="s">
        <v>145</v>
      </c>
      <c r="L18" t="str">
        <f t="shared" si="0"/>
        <v>Nitzschia11949</v>
      </c>
      <c r="N18" s="8"/>
    </row>
    <row r="19" spans="1:14" x14ac:dyDescent="0.25">
      <c r="A19" s="1">
        <v>11950</v>
      </c>
      <c r="B19" s="1" t="s">
        <v>170</v>
      </c>
      <c r="C19" t="s">
        <v>171</v>
      </c>
      <c r="D19" t="s">
        <v>47</v>
      </c>
      <c r="E19" s="9">
        <v>1500</v>
      </c>
      <c r="F19" s="9">
        <v>0</v>
      </c>
      <c r="G19" s="5" t="s">
        <v>29</v>
      </c>
      <c r="L19" t="str">
        <f t="shared" si="0"/>
        <v>Chaetoceros11950</v>
      </c>
      <c r="N19" s="8"/>
    </row>
    <row r="20" spans="1:14" x14ac:dyDescent="0.25">
      <c r="A20" s="1">
        <v>11951</v>
      </c>
      <c r="B20" s="1" t="s">
        <v>170</v>
      </c>
      <c r="C20" t="s">
        <v>171</v>
      </c>
      <c r="D20" t="s">
        <v>47</v>
      </c>
      <c r="E20" s="9">
        <v>15000</v>
      </c>
      <c r="F20" s="9">
        <v>0</v>
      </c>
      <c r="G20" s="5" t="s">
        <v>35</v>
      </c>
      <c r="L20" t="str">
        <f t="shared" si="0"/>
        <v>Thalassiosira11951</v>
      </c>
      <c r="N20" s="8"/>
    </row>
    <row r="21" spans="1:14" x14ac:dyDescent="0.25">
      <c r="A21" s="1">
        <v>11952</v>
      </c>
      <c r="B21" s="1" t="s">
        <v>170</v>
      </c>
      <c r="C21" t="s">
        <v>171</v>
      </c>
      <c r="D21" t="s">
        <v>47</v>
      </c>
      <c r="E21" s="9">
        <v>10000</v>
      </c>
      <c r="F21" s="9">
        <v>0</v>
      </c>
      <c r="G21" s="5" t="s">
        <v>36</v>
      </c>
      <c r="L21" t="str">
        <f t="shared" si="0"/>
        <v>synedroid11952</v>
      </c>
      <c r="N21" s="8"/>
    </row>
    <row r="22" spans="1:14" x14ac:dyDescent="0.25">
      <c r="A22" s="1">
        <v>11953</v>
      </c>
      <c r="B22" s="1" t="s">
        <v>170</v>
      </c>
      <c r="C22" t="s">
        <v>171</v>
      </c>
      <c r="D22" t="s">
        <v>47</v>
      </c>
      <c r="E22" s="9">
        <v>40000</v>
      </c>
      <c r="F22" s="9">
        <v>0</v>
      </c>
      <c r="G22" s="5" t="s">
        <v>36</v>
      </c>
      <c r="L22" t="str">
        <f>+CONCATENATE(G22,A21,"a")</f>
        <v>synedroid11952a</v>
      </c>
      <c r="N22" s="8"/>
    </row>
    <row r="23" spans="1:14" x14ac:dyDescent="0.25">
      <c r="A23" s="1">
        <v>11954</v>
      </c>
      <c r="B23" s="1" t="s">
        <v>170</v>
      </c>
      <c r="C23" t="s">
        <v>171</v>
      </c>
      <c r="D23" t="s">
        <v>47</v>
      </c>
      <c r="E23" s="9">
        <v>7500</v>
      </c>
      <c r="F23" s="9">
        <v>0</v>
      </c>
      <c r="G23" s="5" t="s">
        <v>66</v>
      </c>
      <c r="L23" t="str">
        <f t="shared" si="0"/>
        <v>pennate11954</v>
      </c>
      <c r="N23" s="8"/>
    </row>
    <row r="24" spans="1:14" x14ac:dyDescent="0.25">
      <c r="A24" s="1">
        <v>11955</v>
      </c>
      <c r="B24" s="1" t="s">
        <v>170</v>
      </c>
      <c r="C24" t="s">
        <v>171</v>
      </c>
      <c r="D24" t="s">
        <v>47</v>
      </c>
      <c r="E24" s="9">
        <v>4500</v>
      </c>
      <c r="F24" s="9">
        <v>0</v>
      </c>
      <c r="G24" s="5" t="s">
        <v>95</v>
      </c>
      <c r="L24" t="str">
        <f t="shared" si="0"/>
        <v>Haslea11955</v>
      </c>
      <c r="N24" s="8"/>
    </row>
    <row r="25" spans="1:14" x14ac:dyDescent="0.25">
      <c r="A25" s="1">
        <v>11956</v>
      </c>
      <c r="B25" s="1" t="s">
        <v>170</v>
      </c>
      <c r="C25" t="s">
        <v>171</v>
      </c>
      <c r="D25" t="s">
        <v>47</v>
      </c>
      <c r="E25" s="9">
        <v>5000</v>
      </c>
      <c r="F25" s="9">
        <v>0</v>
      </c>
      <c r="G25" s="5" t="s">
        <v>112</v>
      </c>
      <c r="L25" t="str">
        <f t="shared" si="0"/>
        <v>Lauderia11956</v>
      </c>
      <c r="N25" s="8"/>
    </row>
    <row r="26" spans="1:14" x14ac:dyDescent="0.25">
      <c r="A26" s="1">
        <v>11957</v>
      </c>
      <c r="B26" s="1" t="s">
        <v>170</v>
      </c>
      <c r="C26" t="s">
        <v>171</v>
      </c>
      <c r="D26" t="s">
        <v>47</v>
      </c>
      <c r="E26" s="9">
        <v>7500</v>
      </c>
      <c r="F26" s="9">
        <v>0</v>
      </c>
      <c r="G26" s="5" t="s">
        <v>28</v>
      </c>
      <c r="L26" t="str">
        <f t="shared" si="0"/>
        <v>Nitzschia11957</v>
      </c>
      <c r="N26" s="8"/>
    </row>
    <row r="27" spans="1:14" x14ac:dyDescent="0.25">
      <c r="A27" s="1">
        <v>11958</v>
      </c>
      <c r="B27" s="1" t="s">
        <v>170</v>
      </c>
      <c r="C27" t="s">
        <v>171</v>
      </c>
      <c r="D27" t="s">
        <v>47</v>
      </c>
      <c r="E27" s="9">
        <v>15000</v>
      </c>
      <c r="F27" s="9">
        <v>0</v>
      </c>
      <c r="G27" s="5" t="s">
        <v>29</v>
      </c>
      <c r="K27" t="s">
        <v>82</v>
      </c>
      <c r="L27" t="str">
        <f t="shared" si="0"/>
        <v>Chaetoceros11958</v>
      </c>
      <c r="N27" s="8"/>
    </row>
    <row r="28" spans="1:14" x14ac:dyDescent="0.25">
      <c r="A28" s="1">
        <v>11959</v>
      </c>
      <c r="B28" s="1" t="s">
        <v>170</v>
      </c>
      <c r="C28" t="s">
        <v>171</v>
      </c>
      <c r="D28" t="s">
        <v>47</v>
      </c>
      <c r="E28" s="9">
        <v>1500</v>
      </c>
      <c r="F28" s="9">
        <v>0</v>
      </c>
      <c r="G28" s="5" t="s">
        <v>30</v>
      </c>
      <c r="L28" t="str">
        <f t="shared" si="0"/>
        <v>Thalassionema11959</v>
      </c>
      <c r="N28" s="8"/>
    </row>
    <row r="29" spans="1:14" x14ac:dyDescent="0.25">
      <c r="A29" s="1">
        <v>11960</v>
      </c>
      <c r="B29" s="1" t="s">
        <v>170</v>
      </c>
      <c r="C29" t="s">
        <v>171</v>
      </c>
      <c r="D29" t="s">
        <v>47</v>
      </c>
      <c r="E29" s="9">
        <v>15000</v>
      </c>
      <c r="F29" s="9">
        <v>0</v>
      </c>
      <c r="G29" s="5" t="s">
        <v>30</v>
      </c>
      <c r="L29" t="str">
        <f>+CONCATENATE(G29,A28,"a")</f>
        <v>Thalassionema11959a</v>
      </c>
      <c r="N29" s="8"/>
    </row>
    <row r="30" spans="1:14" x14ac:dyDescent="0.25">
      <c r="A30" s="1">
        <v>11961</v>
      </c>
      <c r="B30" s="1" t="s">
        <v>170</v>
      </c>
      <c r="C30" t="s">
        <v>171</v>
      </c>
      <c r="D30" t="s">
        <v>47</v>
      </c>
      <c r="E30" s="9">
        <v>15000</v>
      </c>
      <c r="F30" s="9">
        <v>0</v>
      </c>
      <c r="G30" s="5" t="s">
        <v>30</v>
      </c>
      <c r="L30" t="str">
        <f>+CONCATENATE(G30,A28,"b")</f>
        <v>Thalassionema11959b</v>
      </c>
      <c r="N30" s="8"/>
    </row>
    <row r="31" spans="1:14" x14ac:dyDescent="0.25">
      <c r="A31" s="1">
        <v>11962</v>
      </c>
      <c r="B31" s="1" t="s">
        <v>170</v>
      </c>
      <c r="C31" t="s">
        <v>171</v>
      </c>
      <c r="D31" t="s">
        <v>47</v>
      </c>
      <c r="E31" s="9">
        <v>15000</v>
      </c>
      <c r="F31" s="9">
        <v>0</v>
      </c>
      <c r="G31" s="5" t="s">
        <v>28</v>
      </c>
      <c r="L31" t="str">
        <f t="shared" si="0"/>
        <v>Nitzschia11962</v>
      </c>
      <c r="N31" s="8"/>
    </row>
    <row r="32" spans="1:14" x14ac:dyDescent="0.25">
      <c r="A32" s="1">
        <v>11963</v>
      </c>
      <c r="B32" s="1" t="s">
        <v>170</v>
      </c>
      <c r="C32" t="s">
        <v>171</v>
      </c>
      <c r="D32" t="s">
        <v>47</v>
      </c>
      <c r="E32" s="9">
        <v>5000</v>
      </c>
      <c r="F32" s="9">
        <v>0</v>
      </c>
      <c r="G32" s="5" t="s">
        <v>41</v>
      </c>
      <c r="L32" t="str">
        <f t="shared" si="0"/>
        <v>Diploneis11963</v>
      </c>
      <c r="N32" s="8"/>
    </row>
    <row r="33" spans="1:14" x14ac:dyDescent="0.25">
      <c r="A33" s="1">
        <v>11964</v>
      </c>
      <c r="B33" s="1" t="s">
        <v>170</v>
      </c>
      <c r="C33" t="s">
        <v>171</v>
      </c>
      <c r="D33" t="s">
        <v>47</v>
      </c>
      <c r="E33" s="9">
        <v>10000</v>
      </c>
      <c r="F33" s="9">
        <v>0</v>
      </c>
      <c r="G33" s="5" t="s">
        <v>175</v>
      </c>
      <c r="L33" t="str">
        <f t="shared" si="0"/>
        <v>Calcidiscus11964</v>
      </c>
      <c r="N33" s="8"/>
    </row>
    <row r="34" spans="1:14" x14ac:dyDescent="0.25">
      <c r="A34" s="1">
        <v>11965</v>
      </c>
      <c r="B34" s="1" t="s">
        <v>170</v>
      </c>
      <c r="C34" t="s">
        <v>171</v>
      </c>
      <c r="D34" t="s">
        <v>47</v>
      </c>
      <c r="E34" s="9">
        <v>20000</v>
      </c>
      <c r="F34" s="9">
        <v>0</v>
      </c>
      <c r="G34" s="5" t="s">
        <v>116</v>
      </c>
      <c r="L34" t="str">
        <f t="shared" si="0"/>
        <v>Neodelphineis11965</v>
      </c>
      <c r="N34" s="8"/>
    </row>
    <row r="35" spans="1:14" x14ac:dyDescent="0.25">
      <c r="A35" s="1">
        <v>11966</v>
      </c>
      <c r="B35" s="1" t="s">
        <v>170</v>
      </c>
      <c r="C35" t="s">
        <v>171</v>
      </c>
      <c r="D35" t="s">
        <v>47</v>
      </c>
      <c r="E35" s="9">
        <v>10000</v>
      </c>
      <c r="F35" s="9">
        <v>0</v>
      </c>
      <c r="G35" s="5" t="s">
        <v>20</v>
      </c>
      <c r="L35" t="str">
        <f t="shared" si="0"/>
        <v>Achnanthes11966</v>
      </c>
      <c r="N35" s="8"/>
    </row>
    <row r="36" spans="1:14" x14ac:dyDescent="0.25">
      <c r="A36" s="1">
        <v>11967</v>
      </c>
      <c r="B36" s="1" t="s">
        <v>170</v>
      </c>
      <c r="C36" t="s">
        <v>171</v>
      </c>
      <c r="D36" t="s">
        <v>47</v>
      </c>
      <c r="E36" s="9">
        <v>4000</v>
      </c>
      <c r="F36" s="9">
        <v>0</v>
      </c>
      <c r="G36" s="5" t="s">
        <v>29</v>
      </c>
      <c r="L36" t="str">
        <f t="shared" si="0"/>
        <v>Chaetoceros11967</v>
      </c>
      <c r="N36" s="8"/>
    </row>
    <row r="37" spans="1:14" x14ac:dyDescent="0.25">
      <c r="A37" s="1">
        <v>11968</v>
      </c>
      <c r="B37" s="1" t="s">
        <v>170</v>
      </c>
      <c r="C37" t="s">
        <v>171</v>
      </c>
      <c r="D37" t="s">
        <v>47</v>
      </c>
      <c r="E37" s="9">
        <v>3000</v>
      </c>
      <c r="F37" s="9">
        <v>0</v>
      </c>
      <c r="G37" s="5" t="s">
        <v>35</v>
      </c>
      <c r="H37" t="s">
        <v>176</v>
      </c>
      <c r="L37" t="str">
        <f t="shared" si="0"/>
        <v>Thalassiosira11968</v>
      </c>
      <c r="N37" s="8"/>
    </row>
    <row r="38" spans="1:14" x14ac:dyDescent="0.25">
      <c r="A38" s="1">
        <v>11969</v>
      </c>
      <c r="B38" s="1" t="s">
        <v>170</v>
      </c>
      <c r="C38" t="s">
        <v>171</v>
      </c>
      <c r="D38" t="s">
        <v>47</v>
      </c>
      <c r="E38" s="9">
        <v>10000</v>
      </c>
      <c r="F38" s="9">
        <v>0</v>
      </c>
      <c r="G38" s="5" t="s">
        <v>35</v>
      </c>
      <c r="H38" t="s">
        <v>177</v>
      </c>
      <c r="L38" t="str">
        <f t="shared" si="0"/>
        <v>Thalassiosira11969</v>
      </c>
      <c r="N38" s="8"/>
    </row>
    <row r="39" spans="1:14" x14ac:dyDescent="0.25">
      <c r="A39" s="1">
        <v>11970</v>
      </c>
      <c r="B39" s="1" t="s">
        <v>170</v>
      </c>
      <c r="C39" t="s">
        <v>171</v>
      </c>
      <c r="D39" t="s">
        <v>47</v>
      </c>
      <c r="E39" s="9">
        <v>3000</v>
      </c>
      <c r="F39" s="9">
        <v>0</v>
      </c>
      <c r="G39" s="5" t="s">
        <v>178</v>
      </c>
      <c r="L39" t="str">
        <f t="shared" si="0"/>
        <v>Gyrosigma11970</v>
      </c>
      <c r="N39" s="8"/>
    </row>
    <row r="40" spans="1:14" x14ac:dyDescent="0.25">
      <c r="A40" s="1">
        <v>11971</v>
      </c>
      <c r="B40" s="1" t="s">
        <v>170</v>
      </c>
      <c r="C40" t="s">
        <v>171</v>
      </c>
      <c r="D40" t="s">
        <v>47</v>
      </c>
      <c r="E40" s="9">
        <v>3000</v>
      </c>
      <c r="F40" s="9">
        <v>0</v>
      </c>
      <c r="G40" s="5" t="s">
        <v>179</v>
      </c>
      <c r="L40" t="str">
        <f t="shared" si="0"/>
        <v>Mallomonas11971</v>
      </c>
      <c r="N40" s="8"/>
    </row>
    <row r="41" spans="1:14" x14ac:dyDescent="0.25">
      <c r="A41" s="1">
        <v>11972</v>
      </c>
      <c r="B41" s="1" t="s">
        <v>170</v>
      </c>
      <c r="C41" t="s">
        <v>171</v>
      </c>
      <c r="D41" t="s">
        <v>47</v>
      </c>
      <c r="E41" s="9">
        <v>1500</v>
      </c>
      <c r="F41" s="9">
        <v>0</v>
      </c>
      <c r="G41" s="5" t="s">
        <v>28</v>
      </c>
      <c r="L41" t="str">
        <f t="shared" si="0"/>
        <v>Nitzschia11972</v>
      </c>
      <c r="N41" s="8"/>
    </row>
    <row r="42" spans="1:14" x14ac:dyDescent="0.25">
      <c r="A42" s="1">
        <v>11973</v>
      </c>
      <c r="B42" s="1" t="s">
        <v>170</v>
      </c>
      <c r="C42" t="s">
        <v>171</v>
      </c>
      <c r="D42" t="s">
        <v>47</v>
      </c>
      <c r="E42" s="9">
        <v>5000</v>
      </c>
      <c r="F42" s="9">
        <v>0</v>
      </c>
      <c r="G42" s="5" t="s">
        <v>28</v>
      </c>
      <c r="L42" t="str">
        <f>+CONCATENATE(G42,A41,"a")</f>
        <v>Nitzschia11972a</v>
      </c>
      <c r="N42" s="8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C35" sqref="C35"/>
    </sheetView>
  </sheetViews>
  <sheetFormatPr defaultRowHeight="15" x14ac:dyDescent="0.25"/>
  <cols>
    <col min="3" max="3" width="50.85546875" customWidth="1"/>
    <col min="259" max="259" width="50.85546875" customWidth="1"/>
    <col min="515" max="515" width="50.85546875" customWidth="1"/>
    <col min="771" max="771" width="50.85546875" customWidth="1"/>
    <col min="1027" max="1027" width="50.85546875" customWidth="1"/>
    <col min="1283" max="1283" width="50.85546875" customWidth="1"/>
    <col min="1539" max="1539" width="50.85546875" customWidth="1"/>
    <col min="1795" max="1795" width="50.85546875" customWidth="1"/>
    <col min="2051" max="2051" width="50.85546875" customWidth="1"/>
    <col min="2307" max="2307" width="50.85546875" customWidth="1"/>
    <col min="2563" max="2563" width="50.85546875" customWidth="1"/>
    <col min="2819" max="2819" width="50.85546875" customWidth="1"/>
    <col min="3075" max="3075" width="50.85546875" customWidth="1"/>
    <col min="3331" max="3331" width="50.85546875" customWidth="1"/>
    <col min="3587" max="3587" width="50.85546875" customWidth="1"/>
    <col min="3843" max="3843" width="50.85546875" customWidth="1"/>
    <col min="4099" max="4099" width="50.85546875" customWidth="1"/>
    <col min="4355" max="4355" width="50.85546875" customWidth="1"/>
    <col min="4611" max="4611" width="50.85546875" customWidth="1"/>
    <col min="4867" max="4867" width="50.85546875" customWidth="1"/>
    <col min="5123" max="5123" width="50.85546875" customWidth="1"/>
    <col min="5379" max="5379" width="50.85546875" customWidth="1"/>
    <col min="5635" max="5635" width="50.85546875" customWidth="1"/>
    <col min="5891" max="5891" width="50.85546875" customWidth="1"/>
    <col min="6147" max="6147" width="50.85546875" customWidth="1"/>
    <col min="6403" max="6403" width="50.85546875" customWidth="1"/>
    <col min="6659" max="6659" width="50.85546875" customWidth="1"/>
    <col min="6915" max="6915" width="50.85546875" customWidth="1"/>
    <col min="7171" max="7171" width="50.85546875" customWidth="1"/>
    <col min="7427" max="7427" width="50.85546875" customWidth="1"/>
    <col min="7683" max="7683" width="50.85546875" customWidth="1"/>
    <col min="7939" max="7939" width="50.85546875" customWidth="1"/>
    <col min="8195" max="8195" width="50.85546875" customWidth="1"/>
    <col min="8451" max="8451" width="50.85546875" customWidth="1"/>
    <col min="8707" max="8707" width="50.85546875" customWidth="1"/>
    <col min="8963" max="8963" width="50.85546875" customWidth="1"/>
    <col min="9219" max="9219" width="50.85546875" customWidth="1"/>
    <col min="9475" max="9475" width="50.85546875" customWidth="1"/>
    <col min="9731" max="9731" width="50.85546875" customWidth="1"/>
    <col min="9987" max="9987" width="50.85546875" customWidth="1"/>
    <col min="10243" max="10243" width="50.85546875" customWidth="1"/>
    <col min="10499" max="10499" width="50.85546875" customWidth="1"/>
    <col min="10755" max="10755" width="50.85546875" customWidth="1"/>
    <col min="11011" max="11011" width="50.85546875" customWidth="1"/>
    <col min="11267" max="11267" width="50.85546875" customWidth="1"/>
    <col min="11523" max="11523" width="50.85546875" customWidth="1"/>
    <col min="11779" max="11779" width="50.85546875" customWidth="1"/>
    <col min="12035" max="12035" width="50.85546875" customWidth="1"/>
    <col min="12291" max="12291" width="50.85546875" customWidth="1"/>
    <col min="12547" max="12547" width="50.85546875" customWidth="1"/>
    <col min="12803" max="12803" width="50.85546875" customWidth="1"/>
    <col min="13059" max="13059" width="50.85546875" customWidth="1"/>
    <col min="13315" max="13315" width="50.85546875" customWidth="1"/>
    <col min="13571" max="13571" width="50.85546875" customWidth="1"/>
    <col min="13827" max="13827" width="50.85546875" customWidth="1"/>
    <col min="14083" max="14083" width="50.85546875" customWidth="1"/>
    <col min="14339" max="14339" width="50.85546875" customWidth="1"/>
    <col min="14595" max="14595" width="50.85546875" customWidth="1"/>
    <col min="14851" max="14851" width="50.85546875" customWidth="1"/>
    <col min="15107" max="15107" width="50.85546875" customWidth="1"/>
    <col min="15363" max="15363" width="50.85546875" customWidth="1"/>
    <col min="15619" max="15619" width="50.85546875" customWidth="1"/>
    <col min="15875" max="15875" width="50.85546875" customWidth="1"/>
    <col min="16131" max="16131" width="50.855468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11991</v>
      </c>
      <c r="B2" s="1" t="s">
        <v>180</v>
      </c>
      <c r="C2" t="s">
        <v>181</v>
      </c>
      <c r="D2" t="s">
        <v>47</v>
      </c>
      <c r="E2" s="9">
        <v>6000</v>
      </c>
      <c r="F2" s="9">
        <v>0</v>
      </c>
      <c r="G2" s="5" t="s">
        <v>35</v>
      </c>
      <c r="L2" t="str">
        <f t="shared" ref="L2:L46" si="0">+CONCATENATE(G2,A2)</f>
        <v>Thalassiosira11991</v>
      </c>
      <c r="N2" s="8"/>
    </row>
    <row r="3" spans="1:14" x14ac:dyDescent="0.25">
      <c r="A3" s="1">
        <v>11992</v>
      </c>
      <c r="B3" s="1" t="s">
        <v>180</v>
      </c>
      <c r="C3" t="s">
        <v>181</v>
      </c>
      <c r="D3" t="s">
        <v>47</v>
      </c>
      <c r="E3" s="9">
        <v>750</v>
      </c>
      <c r="F3" s="9">
        <v>0</v>
      </c>
      <c r="G3" s="5" t="s">
        <v>30</v>
      </c>
      <c r="L3" t="str">
        <f t="shared" si="0"/>
        <v>Thalassionema11992</v>
      </c>
      <c r="N3" s="8"/>
    </row>
    <row r="4" spans="1:14" x14ac:dyDescent="0.25">
      <c r="A4" s="1">
        <v>11993</v>
      </c>
      <c r="B4" s="1" t="s">
        <v>180</v>
      </c>
      <c r="C4" t="s">
        <v>181</v>
      </c>
      <c r="D4" t="s">
        <v>47</v>
      </c>
      <c r="E4" s="9">
        <v>5000</v>
      </c>
      <c r="F4" s="9">
        <v>0</v>
      </c>
      <c r="G4" s="5" t="s">
        <v>30</v>
      </c>
      <c r="L4" t="str">
        <f>+CONCATENATE(G4,A3,"a")</f>
        <v>Thalassionema11992a</v>
      </c>
      <c r="N4" s="8"/>
    </row>
    <row r="5" spans="1:14" x14ac:dyDescent="0.25">
      <c r="A5" s="1">
        <v>11994</v>
      </c>
      <c r="B5" s="1" t="s">
        <v>180</v>
      </c>
      <c r="C5" t="s">
        <v>181</v>
      </c>
      <c r="D5" t="s">
        <v>47</v>
      </c>
      <c r="E5" s="9">
        <v>7000</v>
      </c>
      <c r="F5" s="9">
        <v>0</v>
      </c>
      <c r="G5" s="5" t="s">
        <v>35</v>
      </c>
      <c r="L5" t="str">
        <f t="shared" si="0"/>
        <v>Thalassiosira11994</v>
      </c>
      <c r="N5" s="8"/>
    </row>
    <row r="6" spans="1:14" x14ac:dyDescent="0.25">
      <c r="A6" s="1">
        <v>11995</v>
      </c>
      <c r="B6" s="1" t="s">
        <v>180</v>
      </c>
      <c r="C6" t="s">
        <v>181</v>
      </c>
      <c r="D6" t="s">
        <v>47</v>
      </c>
      <c r="E6" s="9">
        <v>750</v>
      </c>
      <c r="F6" s="9">
        <v>0</v>
      </c>
      <c r="G6" s="5" t="s">
        <v>29</v>
      </c>
      <c r="L6" t="str">
        <f t="shared" si="0"/>
        <v>Chaetoceros11995</v>
      </c>
      <c r="N6" s="8"/>
    </row>
    <row r="7" spans="1:14" x14ac:dyDescent="0.25">
      <c r="A7" s="1">
        <v>11996</v>
      </c>
      <c r="B7" s="1" t="s">
        <v>180</v>
      </c>
      <c r="C7" t="s">
        <v>181</v>
      </c>
      <c r="D7" t="s">
        <v>47</v>
      </c>
      <c r="E7" s="9">
        <v>1000</v>
      </c>
      <c r="F7" s="9">
        <v>0</v>
      </c>
      <c r="G7" s="5" t="s">
        <v>43</v>
      </c>
      <c r="L7" t="str">
        <f t="shared" si="0"/>
        <v>Bacteriastrum11996</v>
      </c>
      <c r="N7" s="8"/>
    </row>
    <row r="8" spans="1:14" x14ac:dyDescent="0.25">
      <c r="A8" s="1">
        <v>11997</v>
      </c>
      <c r="B8" s="1" t="s">
        <v>180</v>
      </c>
      <c r="C8" t="s">
        <v>181</v>
      </c>
      <c r="D8" t="s">
        <v>47</v>
      </c>
      <c r="E8" s="9">
        <v>5000</v>
      </c>
      <c r="F8" s="9">
        <v>0</v>
      </c>
      <c r="G8" s="5" t="s">
        <v>57</v>
      </c>
      <c r="L8" t="str">
        <f t="shared" si="0"/>
        <v>Helicosphaera11997</v>
      </c>
      <c r="N8" s="8"/>
    </row>
    <row r="9" spans="1:14" x14ac:dyDescent="0.25">
      <c r="A9" s="1">
        <v>11998</v>
      </c>
      <c r="B9" s="1" t="s">
        <v>180</v>
      </c>
      <c r="C9" t="s">
        <v>181</v>
      </c>
      <c r="D9" t="s">
        <v>47</v>
      </c>
      <c r="E9" s="9">
        <v>7500</v>
      </c>
      <c r="F9" s="9">
        <v>0</v>
      </c>
      <c r="G9" s="5" t="s">
        <v>16</v>
      </c>
      <c r="L9" t="str">
        <f t="shared" si="0"/>
        <v>Cocconeis11998</v>
      </c>
      <c r="N9" s="8"/>
    </row>
    <row r="10" spans="1:14" x14ac:dyDescent="0.25">
      <c r="A10" s="1">
        <v>11999</v>
      </c>
      <c r="B10" s="1" t="s">
        <v>180</v>
      </c>
      <c r="C10" t="s">
        <v>181</v>
      </c>
      <c r="D10" t="s">
        <v>47</v>
      </c>
      <c r="E10" s="9">
        <v>2000</v>
      </c>
      <c r="F10" s="9">
        <v>0</v>
      </c>
      <c r="G10" s="5" t="s">
        <v>21</v>
      </c>
      <c r="L10" t="str">
        <f t="shared" si="0"/>
        <v>Pseudonitzschia11999</v>
      </c>
      <c r="N10" s="8"/>
    </row>
    <row r="11" spans="1:14" x14ac:dyDescent="0.25">
      <c r="A11" s="1">
        <v>12000</v>
      </c>
      <c r="B11" s="1" t="s">
        <v>180</v>
      </c>
      <c r="C11" t="s">
        <v>181</v>
      </c>
      <c r="D11" t="s">
        <v>47</v>
      </c>
      <c r="E11" s="9">
        <v>10000</v>
      </c>
      <c r="F11" s="9">
        <v>0</v>
      </c>
      <c r="G11" s="5" t="s">
        <v>35</v>
      </c>
      <c r="L11" t="str">
        <f t="shared" si="0"/>
        <v>Thalassiosira12000</v>
      </c>
      <c r="N11" s="8"/>
    </row>
    <row r="12" spans="1:14" x14ac:dyDescent="0.25">
      <c r="A12" s="1">
        <v>12001</v>
      </c>
      <c r="B12" s="1" t="s">
        <v>180</v>
      </c>
      <c r="C12" t="s">
        <v>181</v>
      </c>
      <c r="D12" t="s">
        <v>47</v>
      </c>
      <c r="E12" s="9">
        <v>2000</v>
      </c>
      <c r="F12" s="9">
        <v>0</v>
      </c>
      <c r="G12" s="5" t="s">
        <v>140</v>
      </c>
      <c r="L12" t="str">
        <f t="shared" si="0"/>
        <v>Skeletonema12001</v>
      </c>
      <c r="N12" s="8"/>
    </row>
    <row r="13" spans="1:14" x14ac:dyDescent="0.25">
      <c r="A13" s="1">
        <v>12002</v>
      </c>
      <c r="B13" s="1" t="s">
        <v>180</v>
      </c>
      <c r="C13" t="s">
        <v>181</v>
      </c>
      <c r="D13" t="s">
        <v>47</v>
      </c>
      <c r="E13" s="9">
        <v>5000</v>
      </c>
      <c r="F13" s="9">
        <v>0</v>
      </c>
      <c r="G13" s="5" t="s">
        <v>141</v>
      </c>
      <c r="L13" t="str">
        <f t="shared" si="0"/>
        <v>centric12002</v>
      </c>
      <c r="N13" s="8"/>
    </row>
    <row r="14" spans="1:14" x14ac:dyDescent="0.25">
      <c r="A14" s="1">
        <v>12003</v>
      </c>
      <c r="B14" s="1" t="s">
        <v>180</v>
      </c>
      <c r="C14" t="s">
        <v>181</v>
      </c>
      <c r="D14" t="s">
        <v>47</v>
      </c>
      <c r="E14" s="9">
        <v>10000</v>
      </c>
      <c r="F14" s="9">
        <v>0</v>
      </c>
      <c r="G14" s="5" t="s">
        <v>30</v>
      </c>
      <c r="L14" t="str">
        <f t="shared" si="0"/>
        <v>Thalassionema12003</v>
      </c>
      <c r="N14" s="8"/>
    </row>
    <row r="15" spans="1:14" x14ac:dyDescent="0.25">
      <c r="A15" s="1">
        <v>12004</v>
      </c>
      <c r="B15" s="1" t="s">
        <v>180</v>
      </c>
      <c r="C15" t="s">
        <v>181</v>
      </c>
      <c r="D15" t="s">
        <v>47</v>
      </c>
      <c r="E15" s="9">
        <v>5000</v>
      </c>
      <c r="F15" s="9">
        <v>0</v>
      </c>
      <c r="G15" s="5" t="s">
        <v>98</v>
      </c>
      <c r="L15" t="str">
        <f t="shared" si="0"/>
        <v>Detonula12004</v>
      </c>
      <c r="N15" s="8"/>
    </row>
    <row r="16" spans="1:14" x14ac:dyDescent="0.25">
      <c r="A16" s="1">
        <v>12005</v>
      </c>
      <c r="B16" s="1" t="s">
        <v>180</v>
      </c>
      <c r="C16" t="s">
        <v>181</v>
      </c>
      <c r="D16" t="s">
        <v>47</v>
      </c>
      <c r="E16" s="9">
        <v>2000</v>
      </c>
      <c r="F16" s="9">
        <v>0</v>
      </c>
      <c r="G16" s="5" t="s">
        <v>29</v>
      </c>
      <c r="L16" t="str">
        <f t="shared" si="0"/>
        <v>Chaetoceros12005</v>
      </c>
      <c r="N16" s="8"/>
    </row>
    <row r="17" spans="1:14" x14ac:dyDescent="0.25">
      <c r="A17" s="1">
        <v>12006</v>
      </c>
      <c r="B17" s="1" t="s">
        <v>180</v>
      </c>
      <c r="C17" t="s">
        <v>181</v>
      </c>
      <c r="D17" t="s">
        <v>47</v>
      </c>
      <c r="E17" s="9">
        <v>4000</v>
      </c>
      <c r="F17" s="9">
        <v>0</v>
      </c>
      <c r="G17" s="5" t="s">
        <v>182</v>
      </c>
      <c r="L17" t="str">
        <f t="shared" si="0"/>
        <v>bacteria12006</v>
      </c>
      <c r="N17" s="8"/>
    </row>
    <row r="18" spans="1:14" x14ac:dyDescent="0.25">
      <c r="A18" s="1">
        <v>12007</v>
      </c>
      <c r="B18" s="1" t="s">
        <v>180</v>
      </c>
      <c r="C18" t="s">
        <v>181</v>
      </c>
      <c r="D18" t="s">
        <v>47</v>
      </c>
      <c r="E18" s="9">
        <v>8000</v>
      </c>
      <c r="F18" s="9">
        <v>0</v>
      </c>
      <c r="G18" s="5" t="s">
        <v>183</v>
      </c>
      <c r="L18" t="str">
        <f t="shared" si="0"/>
        <v>raphid12007</v>
      </c>
      <c r="N18" s="8"/>
    </row>
    <row r="19" spans="1:14" x14ac:dyDescent="0.25">
      <c r="A19" s="1">
        <v>12008</v>
      </c>
      <c r="B19" s="1" t="s">
        <v>180</v>
      </c>
      <c r="C19" t="s">
        <v>181</v>
      </c>
      <c r="D19" t="s">
        <v>47</v>
      </c>
      <c r="E19" s="9">
        <v>4000</v>
      </c>
      <c r="F19" s="9">
        <v>0</v>
      </c>
      <c r="G19" s="5" t="s">
        <v>25</v>
      </c>
      <c r="L19" t="str">
        <f t="shared" si="0"/>
        <v>Amphora12008</v>
      </c>
      <c r="N19" s="8"/>
    </row>
    <row r="20" spans="1:14" x14ac:dyDescent="0.25">
      <c r="A20" s="1">
        <v>12009</v>
      </c>
      <c r="B20" s="1" t="s">
        <v>180</v>
      </c>
      <c r="C20" t="s">
        <v>181</v>
      </c>
      <c r="D20" t="s">
        <v>47</v>
      </c>
      <c r="E20" s="9">
        <v>20000</v>
      </c>
      <c r="F20" s="9">
        <v>0</v>
      </c>
      <c r="G20" s="5" t="s">
        <v>35</v>
      </c>
      <c r="H20" t="s">
        <v>173</v>
      </c>
      <c r="L20" t="str">
        <f t="shared" si="0"/>
        <v>Thalassiosira12009</v>
      </c>
      <c r="N20" s="8"/>
    </row>
    <row r="21" spans="1:14" x14ac:dyDescent="0.25">
      <c r="A21" s="1">
        <v>12010</v>
      </c>
      <c r="B21" s="1" t="s">
        <v>180</v>
      </c>
      <c r="C21" t="s">
        <v>181</v>
      </c>
      <c r="D21" t="s">
        <v>47</v>
      </c>
      <c r="E21" s="9">
        <v>2500</v>
      </c>
      <c r="F21" s="9">
        <v>0</v>
      </c>
      <c r="G21" s="5" t="s">
        <v>40</v>
      </c>
      <c r="L21" t="str">
        <f t="shared" si="0"/>
        <v>Cyclotella12010</v>
      </c>
      <c r="N21" s="8"/>
    </row>
    <row r="22" spans="1:14" x14ac:dyDescent="0.25">
      <c r="A22" s="1">
        <v>12011</v>
      </c>
      <c r="B22" s="1" t="s">
        <v>180</v>
      </c>
      <c r="C22" t="s">
        <v>181</v>
      </c>
      <c r="D22" t="s">
        <v>47</v>
      </c>
      <c r="E22" s="9">
        <v>5000</v>
      </c>
      <c r="F22" s="9">
        <v>0</v>
      </c>
      <c r="G22" s="5" t="s">
        <v>89</v>
      </c>
      <c r="L22" t="str">
        <f t="shared" si="0"/>
        <v>Guinardia12011</v>
      </c>
      <c r="N22" s="8"/>
    </row>
    <row r="23" spans="1:14" x14ac:dyDescent="0.25">
      <c r="A23" s="1">
        <v>12012</v>
      </c>
      <c r="B23" s="1" t="s">
        <v>180</v>
      </c>
      <c r="C23" t="s">
        <v>181</v>
      </c>
      <c r="D23" t="s">
        <v>47</v>
      </c>
      <c r="E23" s="9">
        <v>15000</v>
      </c>
      <c r="F23" s="9">
        <v>0</v>
      </c>
      <c r="G23" s="5" t="s">
        <v>98</v>
      </c>
      <c r="L23" t="str">
        <f t="shared" si="0"/>
        <v>Detonula12012</v>
      </c>
      <c r="N23" s="8"/>
    </row>
    <row r="24" spans="1:14" x14ac:dyDescent="0.25">
      <c r="A24" s="1">
        <v>12013</v>
      </c>
      <c r="B24" s="1" t="s">
        <v>180</v>
      </c>
      <c r="C24" t="s">
        <v>181</v>
      </c>
      <c r="D24" t="s">
        <v>47</v>
      </c>
      <c r="E24" s="9">
        <v>15000</v>
      </c>
      <c r="F24" s="9">
        <v>0</v>
      </c>
      <c r="G24" s="5" t="s">
        <v>30</v>
      </c>
      <c r="L24" t="str">
        <f t="shared" si="0"/>
        <v>Thalassionema12013</v>
      </c>
      <c r="N24" s="8"/>
    </row>
    <row r="25" spans="1:14" x14ac:dyDescent="0.25">
      <c r="A25" s="1">
        <v>12014</v>
      </c>
      <c r="B25" s="1" t="s">
        <v>180</v>
      </c>
      <c r="C25" t="s">
        <v>181</v>
      </c>
      <c r="D25" t="s">
        <v>47</v>
      </c>
      <c r="E25" s="9">
        <v>2500</v>
      </c>
      <c r="F25" s="9">
        <v>0</v>
      </c>
      <c r="G25" s="5" t="s">
        <v>21</v>
      </c>
      <c r="L25" t="str">
        <f t="shared" si="0"/>
        <v>Pseudonitzschia12014</v>
      </c>
      <c r="N25" s="8"/>
    </row>
    <row r="26" spans="1:14" x14ac:dyDescent="0.25">
      <c r="A26" s="1">
        <v>12015</v>
      </c>
      <c r="B26" s="1" t="s">
        <v>180</v>
      </c>
      <c r="C26" t="s">
        <v>181</v>
      </c>
      <c r="D26" t="s">
        <v>47</v>
      </c>
      <c r="E26" s="9">
        <v>3500</v>
      </c>
      <c r="F26" s="9">
        <v>0</v>
      </c>
      <c r="G26" s="5" t="s">
        <v>29</v>
      </c>
      <c r="L26" t="str">
        <f t="shared" si="0"/>
        <v>Chaetoceros12015</v>
      </c>
      <c r="N26" s="8"/>
    </row>
    <row r="27" spans="1:14" x14ac:dyDescent="0.25">
      <c r="A27" s="1">
        <v>12016</v>
      </c>
      <c r="B27" s="1" t="s">
        <v>180</v>
      </c>
      <c r="C27" t="s">
        <v>181</v>
      </c>
      <c r="D27" t="s">
        <v>47</v>
      </c>
      <c r="E27" s="9">
        <v>15000</v>
      </c>
      <c r="F27" s="9">
        <v>0</v>
      </c>
      <c r="G27" s="5" t="s">
        <v>15</v>
      </c>
      <c r="L27" t="str">
        <f t="shared" si="0"/>
        <v>Navicula12016</v>
      </c>
      <c r="N27" s="8"/>
    </row>
    <row r="28" spans="1:14" x14ac:dyDescent="0.25">
      <c r="A28" s="1">
        <v>12017</v>
      </c>
      <c r="B28" s="1" t="s">
        <v>180</v>
      </c>
      <c r="C28" t="s">
        <v>181</v>
      </c>
      <c r="D28" t="s">
        <v>47</v>
      </c>
      <c r="E28" s="9">
        <v>7500</v>
      </c>
      <c r="F28" s="9">
        <v>0</v>
      </c>
      <c r="G28" s="5" t="s">
        <v>35</v>
      </c>
      <c r="H28" t="s">
        <v>184</v>
      </c>
      <c r="L28" t="str">
        <f t="shared" si="0"/>
        <v>Thalassiosira12017</v>
      </c>
      <c r="N28" s="8"/>
    </row>
    <row r="29" spans="1:14" x14ac:dyDescent="0.25">
      <c r="A29" s="1">
        <v>12018</v>
      </c>
      <c r="B29" s="1" t="s">
        <v>180</v>
      </c>
      <c r="C29" t="s">
        <v>181</v>
      </c>
      <c r="D29" t="s">
        <v>47</v>
      </c>
      <c r="E29" s="9">
        <v>7500</v>
      </c>
      <c r="F29" s="9">
        <v>0</v>
      </c>
      <c r="G29" s="5" t="s">
        <v>29</v>
      </c>
      <c r="L29" t="str">
        <f t="shared" si="0"/>
        <v>Chaetoceros12018</v>
      </c>
      <c r="N29" s="8"/>
    </row>
    <row r="30" spans="1:14" x14ac:dyDescent="0.25">
      <c r="A30" s="1">
        <v>12019</v>
      </c>
      <c r="B30" s="1" t="s">
        <v>180</v>
      </c>
      <c r="C30" t="s">
        <v>181</v>
      </c>
      <c r="D30" t="s">
        <v>47</v>
      </c>
      <c r="E30" s="9">
        <v>7500</v>
      </c>
      <c r="F30" s="9">
        <v>0</v>
      </c>
      <c r="G30" s="5" t="s">
        <v>51</v>
      </c>
      <c r="L30" t="str">
        <f t="shared" si="0"/>
        <v>coccolith12019</v>
      </c>
      <c r="N30" s="8"/>
    </row>
    <row r="31" spans="1:14" x14ac:dyDescent="0.25">
      <c r="A31" s="1">
        <v>12020</v>
      </c>
      <c r="B31" s="1" t="s">
        <v>180</v>
      </c>
      <c r="C31" t="s">
        <v>181</v>
      </c>
      <c r="D31" t="s">
        <v>47</v>
      </c>
      <c r="E31" s="9">
        <v>7500</v>
      </c>
      <c r="F31" s="9">
        <v>0</v>
      </c>
      <c r="G31" s="5" t="s">
        <v>185</v>
      </c>
      <c r="L31" t="str">
        <f t="shared" si="0"/>
        <v>sponge?12020</v>
      </c>
      <c r="N31" s="8"/>
    </row>
    <row r="32" spans="1:14" x14ac:dyDescent="0.25">
      <c r="A32" s="1">
        <v>12021</v>
      </c>
      <c r="B32" s="1" t="s">
        <v>180</v>
      </c>
      <c r="C32" t="s">
        <v>181</v>
      </c>
      <c r="D32" t="s">
        <v>47</v>
      </c>
      <c r="E32" s="9">
        <v>7500</v>
      </c>
      <c r="F32" s="9">
        <v>0</v>
      </c>
      <c r="G32" s="5" t="s">
        <v>41</v>
      </c>
      <c r="L32" t="str">
        <f t="shared" si="0"/>
        <v>Diploneis12021</v>
      </c>
      <c r="N32" s="8"/>
    </row>
    <row r="33" spans="1:14" x14ac:dyDescent="0.25">
      <c r="A33" s="1">
        <v>12022</v>
      </c>
      <c r="B33" s="1" t="s">
        <v>180</v>
      </c>
      <c r="C33" t="s">
        <v>181</v>
      </c>
      <c r="D33" t="s">
        <v>47</v>
      </c>
      <c r="E33" s="9">
        <v>10000</v>
      </c>
      <c r="F33" s="9">
        <v>0</v>
      </c>
      <c r="G33" s="5" t="s">
        <v>26</v>
      </c>
      <c r="L33" t="str">
        <f t="shared" si="0"/>
        <v>Syracosphaera12022</v>
      </c>
      <c r="N33" s="8"/>
    </row>
    <row r="34" spans="1:14" x14ac:dyDescent="0.25">
      <c r="A34" s="1">
        <v>12023</v>
      </c>
      <c r="B34" s="1" t="s">
        <v>180</v>
      </c>
      <c r="C34" t="s">
        <v>181</v>
      </c>
      <c r="D34" t="s">
        <v>47</v>
      </c>
      <c r="E34" s="9">
        <v>15000</v>
      </c>
      <c r="F34" s="9">
        <v>0</v>
      </c>
      <c r="G34" s="5" t="s">
        <v>186</v>
      </c>
      <c r="H34" t="s">
        <v>187</v>
      </c>
      <c r="L34" t="str">
        <f t="shared" si="0"/>
        <v>Emiliania12023</v>
      </c>
      <c r="N34" s="8"/>
    </row>
    <row r="35" spans="1:14" x14ac:dyDescent="0.25">
      <c r="A35" s="1">
        <v>12024</v>
      </c>
      <c r="B35" s="1" t="s">
        <v>180</v>
      </c>
      <c r="C35" t="s">
        <v>181</v>
      </c>
      <c r="D35" t="s">
        <v>47</v>
      </c>
      <c r="E35" s="9">
        <v>5000</v>
      </c>
      <c r="F35" s="9">
        <v>0</v>
      </c>
      <c r="G35" s="5" t="s">
        <v>35</v>
      </c>
      <c r="L35" t="str">
        <f t="shared" si="0"/>
        <v>Thalassiosira12024</v>
      </c>
      <c r="N35" s="8"/>
    </row>
    <row r="36" spans="1:14" x14ac:dyDescent="0.25">
      <c r="A36" s="1">
        <v>12025</v>
      </c>
      <c r="B36" s="1" t="s">
        <v>180</v>
      </c>
      <c r="C36" t="s">
        <v>181</v>
      </c>
      <c r="D36" t="s">
        <v>47</v>
      </c>
      <c r="E36" s="9">
        <v>9000</v>
      </c>
      <c r="F36" s="9">
        <v>0</v>
      </c>
      <c r="G36" s="5" t="s">
        <v>16</v>
      </c>
      <c r="L36" t="str">
        <f t="shared" si="0"/>
        <v>Cocconeis12025</v>
      </c>
      <c r="N36" s="8"/>
    </row>
    <row r="37" spans="1:14" x14ac:dyDescent="0.25">
      <c r="A37" s="1">
        <v>12026</v>
      </c>
      <c r="B37" s="1" t="s">
        <v>180</v>
      </c>
      <c r="C37" t="s">
        <v>181</v>
      </c>
      <c r="D37" t="s">
        <v>47</v>
      </c>
      <c r="E37" s="9">
        <v>5000</v>
      </c>
      <c r="F37" s="9">
        <v>0</v>
      </c>
      <c r="G37" s="5" t="s">
        <v>35</v>
      </c>
      <c r="L37" t="str">
        <f t="shared" si="0"/>
        <v>Thalassiosira12026</v>
      </c>
      <c r="N37" s="8"/>
    </row>
    <row r="38" spans="1:14" x14ac:dyDescent="0.25">
      <c r="A38" s="1">
        <v>12027</v>
      </c>
      <c r="B38" s="1" t="s">
        <v>180</v>
      </c>
      <c r="C38" t="s">
        <v>181</v>
      </c>
      <c r="D38" t="s">
        <v>47</v>
      </c>
      <c r="E38" s="9">
        <v>3500</v>
      </c>
      <c r="F38" s="9">
        <v>0</v>
      </c>
      <c r="G38" s="5" t="s">
        <v>95</v>
      </c>
      <c r="L38" t="str">
        <f t="shared" si="0"/>
        <v>Haslea12027</v>
      </c>
      <c r="N38" s="8"/>
    </row>
    <row r="39" spans="1:14" x14ac:dyDescent="0.25">
      <c r="A39" s="1">
        <v>12028</v>
      </c>
      <c r="B39" s="1" t="s">
        <v>180</v>
      </c>
      <c r="C39" t="s">
        <v>181</v>
      </c>
      <c r="D39" t="s">
        <v>47</v>
      </c>
      <c r="E39" s="9">
        <v>6500</v>
      </c>
      <c r="F39" s="9">
        <v>0</v>
      </c>
      <c r="G39" s="5" t="s">
        <v>40</v>
      </c>
      <c r="H39" t="s">
        <v>81</v>
      </c>
      <c r="L39" t="str">
        <f t="shared" si="0"/>
        <v>Cyclotella12028</v>
      </c>
      <c r="N39" s="8"/>
    </row>
    <row r="40" spans="1:14" x14ac:dyDescent="0.25">
      <c r="A40" s="1">
        <v>12035</v>
      </c>
      <c r="B40" s="1" t="s">
        <v>180</v>
      </c>
      <c r="C40" t="s">
        <v>181</v>
      </c>
      <c r="D40" t="s">
        <v>47</v>
      </c>
      <c r="E40" s="9">
        <v>5500</v>
      </c>
      <c r="F40" s="9">
        <v>0</v>
      </c>
      <c r="G40" s="5" t="s">
        <v>35</v>
      </c>
      <c r="L40" t="str">
        <f t="shared" si="0"/>
        <v>Thalassiosira12035</v>
      </c>
      <c r="N40" s="8"/>
    </row>
    <row r="41" spans="1:14" x14ac:dyDescent="0.25">
      <c r="A41" s="1">
        <v>12036</v>
      </c>
      <c r="B41" s="1" t="s">
        <v>180</v>
      </c>
      <c r="C41" t="s">
        <v>181</v>
      </c>
      <c r="D41" t="s">
        <v>47</v>
      </c>
      <c r="E41" s="9">
        <v>70000</v>
      </c>
      <c r="F41" s="9">
        <v>0</v>
      </c>
      <c r="G41" s="5" t="s">
        <v>35</v>
      </c>
      <c r="L41" t="str">
        <f t="shared" si="0"/>
        <v>Thalassiosira12036</v>
      </c>
      <c r="N41" s="8"/>
    </row>
    <row r="42" spans="1:14" x14ac:dyDescent="0.25">
      <c r="A42" s="1">
        <v>12037</v>
      </c>
      <c r="B42" s="1" t="s">
        <v>180</v>
      </c>
      <c r="C42" t="s">
        <v>181</v>
      </c>
      <c r="D42" t="s">
        <v>47</v>
      </c>
      <c r="E42" s="9">
        <v>4000</v>
      </c>
      <c r="F42" s="9">
        <v>0</v>
      </c>
      <c r="G42" s="5" t="s">
        <v>26</v>
      </c>
      <c r="L42" t="str">
        <f t="shared" si="0"/>
        <v>Syracosphaera12037</v>
      </c>
      <c r="N42" s="8"/>
    </row>
    <row r="43" spans="1:14" x14ac:dyDescent="0.25">
      <c r="A43" s="1">
        <v>12038</v>
      </c>
      <c r="B43" s="1" t="s">
        <v>180</v>
      </c>
      <c r="C43" t="s">
        <v>181</v>
      </c>
      <c r="D43" t="s">
        <v>47</v>
      </c>
      <c r="E43" s="9">
        <v>16000</v>
      </c>
      <c r="F43" s="9">
        <v>0</v>
      </c>
      <c r="G43" s="5" t="s">
        <v>186</v>
      </c>
      <c r="H43" t="s">
        <v>187</v>
      </c>
      <c r="L43" t="str">
        <f t="shared" si="0"/>
        <v>Emiliania12038</v>
      </c>
      <c r="N43" s="8"/>
    </row>
    <row r="44" spans="1:14" x14ac:dyDescent="0.25">
      <c r="A44" s="1">
        <v>12039</v>
      </c>
      <c r="B44" s="1" t="s">
        <v>180</v>
      </c>
      <c r="C44" t="s">
        <v>181</v>
      </c>
      <c r="D44" t="s">
        <v>47</v>
      </c>
      <c r="E44" s="9">
        <v>3300</v>
      </c>
      <c r="F44" s="9">
        <v>0</v>
      </c>
      <c r="G44" s="5" t="s">
        <v>135</v>
      </c>
      <c r="H44" t="s">
        <v>136</v>
      </c>
      <c r="L44" t="str">
        <f t="shared" si="0"/>
        <v>Paralia12039</v>
      </c>
      <c r="N44" s="8"/>
    </row>
    <row r="45" spans="1:14" x14ac:dyDescent="0.25">
      <c r="A45" s="1">
        <v>12040</v>
      </c>
      <c r="B45" s="1" t="s">
        <v>180</v>
      </c>
      <c r="C45" t="s">
        <v>181</v>
      </c>
      <c r="D45" t="s">
        <v>47</v>
      </c>
      <c r="E45" s="9">
        <v>650</v>
      </c>
      <c r="F45" s="9">
        <v>0</v>
      </c>
      <c r="G45" s="5" t="s">
        <v>76</v>
      </c>
      <c r="L45" t="str">
        <f t="shared" si="0"/>
        <v>Hemiaulus12040</v>
      </c>
      <c r="N45" s="8"/>
    </row>
    <row r="46" spans="1:14" x14ac:dyDescent="0.25">
      <c r="A46" s="1">
        <v>12041</v>
      </c>
      <c r="B46" s="1" t="s">
        <v>180</v>
      </c>
      <c r="C46" t="s">
        <v>181</v>
      </c>
      <c r="D46" t="s">
        <v>47</v>
      </c>
      <c r="E46" s="9">
        <v>4000</v>
      </c>
      <c r="F46" s="9">
        <v>0</v>
      </c>
      <c r="G46" s="5" t="s">
        <v>76</v>
      </c>
      <c r="L46" t="str">
        <f t="shared" si="0"/>
        <v>Hemiaulus12041</v>
      </c>
      <c r="N46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A2" sqref="A2:XFD26"/>
    </sheetView>
  </sheetViews>
  <sheetFormatPr defaultRowHeight="15" x14ac:dyDescent="0.25"/>
  <cols>
    <col min="3" max="3" width="60.85546875" customWidth="1"/>
    <col min="7" max="7" width="17.855468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11231</v>
      </c>
      <c r="B2" s="1" t="s">
        <v>45</v>
      </c>
      <c r="C2" t="s">
        <v>46</v>
      </c>
      <c r="D2" t="s">
        <v>47</v>
      </c>
      <c r="E2" s="9">
        <v>10000</v>
      </c>
      <c r="F2" s="9">
        <v>0</v>
      </c>
      <c r="G2" s="5" t="s">
        <v>22</v>
      </c>
      <c r="H2" t="s">
        <v>23</v>
      </c>
      <c r="L2" t="str">
        <f t="shared" ref="L2:L26" si="0">+CONCATENATE(G2,A2)</f>
        <v>Fragilariopsis11231</v>
      </c>
      <c r="N2" s="8"/>
    </row>
    <row r="3" spans="1:14" x14ac:dyDescent="0.25">
      <c r="A3" s="1">
        <v>11232</v>
      </c>
      <c r="B3" s="1" t="s">
        <v>45</v>
      </c>
      <c r="C3" t="s">
        <v>46</v>
      </c>
      <c r="D3" t="s">
        <v>47</v>
      </c>
      <c r="E3" s="9">
        <v>13000</v>
      </c>
      <c r="F3" s="9">
        <v>0</v>
      </c>
      <c r="G3" s="5" t="s">
        <v>22</v>
      </c>
      <c r="H3" t="s">
        <v>23</v>
      </c>
      <c r="L3" t="str">
        <f t="shared" si="0"/>
        <v>Fragilariopsis11232</v>
      </c>
      <c r="N3" s="8"/>
    </row>
    <row r="4" spans="1:14" x14ac:dyDescent="0.25">
      <c r="A4" s="1">
        <v>11233</v>
      </c>
      <c r="B4" s="1" t="s">
        <v>45</v>
      </c>
      <c r="C4" t="s">
        <v>46</v>
      </c>
      <c r="D4" t="s">
        <v>47</v>
      </c>
      <c r="E4" s="9">
        <v>6000</v>
      </c>
      <c r="F4" s="9">
        <v>0</v>
      </c>
      <c r="G4" s="5" t="s">
        <v>48</v>
      </c>
      <c r="L4" t="str">
        <f t="shared" si="0"/>
        <v>Prorocentrum11233</v>
      </c>
      <c r="N4" s="8"/>
    </row>
    <row r="5" spans="1:14" x14ac:dyDescent="0.25">
      <c r="A5" s="1">
        <v>11234</v>
      </c>
      <c r="B5" s="1" t="s">
        <v>45</v>
      </c>
      <c r="C5" t="s">
        <v>46</v>
      </c>
      <c r="D5" t="s">
        <v>47</v>
      </c>
      <c r="E5" s="9">
        <v>5000</v>
      </c>
      <c r="F5" s="9">
        <v>0</v>
      </c>
      <c r="G5" s="5" t="s">
        <v>49</v>
      </c>
      <c r="L5" t="str">
        <f t="shared" si="0"/>
        <v>Cylindrotheca11234</v>
      </c>
      <c r="N5" s="8"/>
    </row>
    <row r="6" spans="1:14" x14ac:dyDescent="0.25">
      <c r="A6" s="1">
        <v>11235</v>
      </c>
      <c r="B6" s="1" t="s">
        <v>45</v>
      </c>
      <c r="C6" t="s">
        <v>46</v>
      </c>
      <c r="D6" t="s">
        <v>47</v>
      </c>
      <c r="E6" s="9">
        <v>7500</v>
      </c>
      <c r="F6" s="9">
        <v>0</v>
      </c>
      <c r="G6" s="5" t="s">
        <v>50</v>
      </c>
      <c r="L6" t="str">
        <f t="shared" si="0"/>
        <v>Rhizosolenia11235</v>
      </c>
      <c r="N6" s="8"/>
    </row>
    <row r="7" spans="1:14" x14ac:dyDescent="0.25">
      <c r="A7" s="1">
        <v>11236</v>
      </c>
      <c r="B7" s="1" t="s">
        <v>45</v>
      </c>
      <c r="C7" t="s">
        <v>46</v>
      </c>
      <c r="D7" t="s">
        <v>47</v>
      </c>
      <c r="E7" s="9">
        <v>20000</v>
      </c>
      <c r="F7" s="9">
        <v>0</v>
      </c>
      <c r="G7" s="5" t="s">
        <v>17</v>
      </c>
      <c r="L7" t="str">
        <f t="shared" si="0"/>
        <v>Gephyrocapsa11236</v>
      </c>
      <c r="N7" s="8"/>
    </row>
    <row r="8" spans="1:14" x14ac:dyDescent="0.25">
      <c r="A8" s="1">
        <v>11237</v>
      </c>
      <c r="B8" s="1" t="s">
        <v>45</v>
      </c>
      <c r="C8" t="s">
        <v>46</v>
      </c>
      <c r="D8" t="s">
        <v>47</v>
      </c>
      <c r="E8" s="9">
        <v>6000</v>
      </c>
      <c r="F8" s="9">
        <v>0</v>
      </c>
      <c r="G8" s="5" t="s">
        <v>51</v>
      </c>
      <c r="J8" t="s">
        <v>52</v>
      </c>
      <c r="L8" t="str">
        <f t="shared" si="0"/>
        <v>coccolith11237</v>
      </c>
      <c r="N8" s="8"/>
    </row>
    <row r="9" spans="1:14" x14ac:dyDescent="0.25">
      <c r="A9" s="1">
        <v>11238</v>
      </c>
      <c r="B9" s="1" t="s">
        <v>45</v>
      </c>
      <c r="C9" t="s">
        <v>46</v>
      </c>
      <c r="D9" t="s">
        <v>47</v>
      </c>
      <c r="E9" s="9">
        <v>10000</v>
      </c>
      <c r="F9" s="9">
        <v>0</v>
      </c>
      <c r="G9" s="5" t="s">
        <v>17</v>
      </c>
      <c r="L9" t="str">
        <f t="shared" si="0"/>
        <v>Gephyrocapsa11238</v>
      </c>
      <c r="N9" s="8"/>
    </row>
    <row r="10" spans="1:14" x14ac:dyDescent="0.25">
      <c r="A10" s="1">
        <v>11239</v>
      </c>
      <c r="B10" s="1" t="s">
        <v>45</v>
      </c>
      <c r="C10" t="s">
        <v>46</v>
      </c>
      <c r="D10" t="s">
        <v>47</v>
      </c>
      <c r="E10" s="9">
        <v>4500</v>
      </c>
      <c r="F10" s="9">
        <v>0</v>
      </c>
      <c r="G10" s="5" t="s">
        <v>28</v>
      </c>
      <c r="J10" t="s">
        <v>53</v>
      </c>
      <c r="L10" t="str">
        <f t="shared" si="0"/>
        <v>Nitzschia11239</v>
      </c>
      <c r="N10" s="8"/>
    </row>
    <row r="11" spans="1:14" x14ac:dyDescent="0.25">
      <c r="A11" s="1">
        <v>11240</v>
      </c>
      <c r="B11" s="1" t="s">
        <v>45</v>
      </c>
      <c r="C11" t="s">
        <v>46</v>
      </c>
      <c r="D11" t="s">
        <v>47</v>
      </c>
      <c r="E11" s="9">
        <v>9000</v>
      </c>
      <c r="F11" s="9">
        <v>0</v>
      </c>
      <c r="G11" s="5" t="s">
        <v>26</v>
      </c>
      <c r="L11" t="str">
        <f t="shared" si="0"/>
        <v>Syracosphaera11240</v>
      </c>
      <c r="N11" s="8"/>
    </row>
    <row r="12" spans="1:14" x14ac:dyDescent="0.25">
      <c r="A12" s="1">
        <v>11241</v>
      </c>
      <c r="B12" s="1" t="s">
        <v>45</v>
      </c>
      <c r="C12" t="s">
        <v>46</v>
      </c>
      <c r="D12" t="s">
        <v>47</v>
      </c>
      <c r="E12" s="9">
        <v>15000</v>
      </c>
      <c r="F12" s="9">
        <v>0</v>
      </c>
      <c r="G12" s="5" t="s">
        <v>18</v>
      </c>
      <c r="L12" t="str">
        <f t="shared" si="0"/>
        <v>Paulinella11241</v>
      </c>
      <c r="N12" s="8"/>
    </row>
    <row r="13" spans="1:14" x14ac:dyDescent="0.25">
      <c r="A13" s="1">
        <v>11242</v>
      </c>
      <c r="B13" s="1" t="s">
        <v>45</v>
      </c>
      <c r="C13" t="s">
        <v>46</v>
      </c>
      <c r="D13" t="s">
        <v>47</v>
      </c>
      <c r="E13" s="9">
        <v>5000</v>
      </c>
      <c r="F13" s="9">
        <v>0</v>
      </c>
      <c r="G13" s="5" t="s">
        <v>28</v>
      </c>
      <c r="L13" t="str">
        <f t="shared" si="0"/>
        <v>Nitzschia11242</v>
      </c>
      <c r="N13" s="8"/>
    </row>
    <row r="14" spans="1:14" x14ac:dyDescent="0.25">
      <c r="A14" s="1">
        <v>11243</v>
      </c>
      <c r="B14" s="1" t="s">
        <v>45</v>
      </c>
      <c r="C14" t="s">
        <v>46</v>
      </c>
      <c r="D14" t="s">
        <v>47</v>
      </c>
      <c r="E14" s="9">
        <v>750</v>
      </c>
      <c r="F14" s="9">
        <v>0</v>
      </c>
      <c r="G14" s="5" t="s">
        <v>29</v>
      </c>
      <c r="L14" t="str">
        <f t="shared" si="0"/>
        <v>Chaetoceros11243</v>
      </c>
      <c r="N14" s="8"/>
    </row>
    <row r="15" spans="1:14" x14ac:dyDescent="0.25">
      <c r="A15" s="1">
        <v>11244</v>
      </c>
      <c r="B15" s="1" t="s">
        <v>45</v>
      </c>
      <c r="C15" t="s">
        <v>46</v>
      </c>
      <c r="D15" t="s">
        <v>47</v>
      </c>
      <c r="E15" s="9">
        <v>9000</v>
      </c>
      <c r="F15" s="9">
        <v>0</v>
      </c>
      <c r="G15" s="5" t="s">
        <v>35</v>
      </c>
      <c r="L15" t="str">
        <f t="shared" si="0"/>
        <v>Thalassiosira11244</v>
      </c>
      <c r="N15" s="8"/>
    </row>
    <row r="16" spans="1:14" x14ac:dyDescent="0.25">
      <c r="A16" s="1">
        <v>11245</v>
      </c>
      <c r="B16" s="1" t="s">
        <v>45</v>
      </c>
      <c r="C16" t="s">
        <v>46</v>
      </c>
      <c r="D16" t="s">
        <v>47</v>
      </c>
      <c r="E16" s="9">
        <v>25000</v>
      </c>
      <c r="F16" s="9">
        <v>0</v>
      </c>
      <c r="G16" s="5" t="s">
        <v>35</v>
      </c>
      <c r="L16" t="str">
        <f>+CONCATENATE(G16,A15,"a")</f>
        <v>Thalassiosira11244a</v>
      </c>
      <c r="N16" s="8"/>
    </row>
    <row r="17" spans="1:14" x14ac:dyDescent="0.25">
      <c r="A17" s="1">
        <v>11246</v>
      </c>
      <c r="B17" s="1" t="s">
        <v>45</v>
      </c>
      <c r="C17" t="s">
        <v>46</v>
      </c>
      <c r="D17" t="s">
        <v>47</v>
      </c>
      <c r="E17" s="9">
        <v>2000</v>
      </c>
      <c r="F17" s="9">
        <v>0</v>
      </c>
      <c r="G17" s="5" t="s">
        <v>26</v>
      </c>
      <c r="L17" t="str">
        <f t="shared" si="0"/>
        <v>Syracosphaera11246</v>
      </c>
      <c r="N17" s="8"/>
    </row>
    <row r="18" spans="1:14" x14ac:dyDescent="0.25">
      <c r="A18" s="1">
        <v>11247</v>
      </c>
      <c r="B18" s="1" t="s">
        <v>45</v>
      </c>
      <c r="C18" t="s">
        <v>46</v>
      </c>
      <c r="D18" t="s">
        <v>47</v>
      </c>
      <c r="E18" s="9">
        <v>10000</v>
      </c>
      <c r="F18" s="9">
        <v>0</v>
      </c>
      <c r="G18" s="5" t="s">
        <v>38</v>
      </c>
      <c r="J18" t="s">
        <v>54</v>
      </c>
      <c r="L18" t="str">
        <f t="shared" si="0"/>
        <v>Michaelsarsia11247</v>
      </c>
      <c r="N18" s="8"/>
    </row>
    <row r="19" spans="1:14" x14ac:dyDescent="0.25">
      <c r="A19" s="1">
        <v>11248</v>
      </c>
      <c r="B19" s="1" t="s">
        <v>45</v>
      </c>
      <c r="C19" t="s">
        <v>46</v>
      </c>
      <c r="D19" t="s">
        <v>47</v>
      </c>
      <c r="E19" s="9">
        <v>8500</v>
      </c>
      <c r="F19" s="9">
        <v>0</v>
      </c>
      <c r="G19" s="5" t="s">
        <v>26</v>
      </c>
      <c r="L19" t="str">
        <f t="shared" si="0"/>
        <v>Syracosphaera11248</v>
      </c>
      <c r="N19" s="8"/>
    </row>
    <row r="20" spans="1:14" x14ac:dyDescent="0.25">
      <c r="A20" s="1">
        <v>11249</v>
      </c>
      <c r="B20" s="1" t="s">
        <v>45</v>
      </c>
      <c r="C20" t="s">
        <v>46</v>
      </c>
      <c r="D20" t="s">
        <v>47</v>
      </c>
      <c r="E20" s="9">
        <v>2500</v>
      </c>
      <c r="F20" s="9">
        <v>0</v>
      </c>
      <c r="G20" s="5" t="s">
        <v>55</v>
      </c>
      <c r="H20" t="s">
        <v>56</v>
      </c>
      <c r="L20" t="str">
        <f t="shared" si="0"/>
        <v>Proboscia11249</v>
      </c>
      <c r="N20" s="8"/>
    </row>
    <row r="21" spans="1:14" x14ac:dyDescent="0.25">
      <c r="A21" s="1">
        <v>11250</v>
      </c>
      <c r="B21" s="1" t="s">
        <v>45</v>
      </c>
      <c r="C21" t="s">
        <v>46</v>
      </c>
      <c r="D21" t="s">
        <v>47</v>
      </c>
      <c r="E21" s="9">
        <v>2000</v>
      </c>
      <c r="F21" s="9">
        <v>0</v>
      </c>
      <c r="G21" s="5" t="s">
        <v>57</v>
      </c>
      <c r="J21" t="s">
        <v>54</v>
      </c>
      <c r="L21" t="str">
        <f t="shared" si="0"/>
        <v>Helicosphaera11250</v>
      </c>
      <c r="N21" s="8"/>
    </row>
    <row r="22" spans="1:14" x14ac:dyDescent="0.25">
      <c r="A22" s="1">
        <v>11251</v>
      </c>
      <c r="B22" s="1" t="s">
        <v>45</v>
      </c>
      <c r="C22" t="s">
        <v>46</v>
      </c>
      <c r="D22" t="s">
        <v>47</v>
      </c>
      <c r="E22" s="9">
        <v>35000</v>
      </c>
      <c r="F22" s="9">
        <v>0</v>
      </c>
      <c r="G22" s="5" t="s">
        <v>58</v>
      </c>
      <c r="H22" t="s">
        <v>59</v>
      </c>
      <c r="L22" t="str">
        <f t="shared" si="0"/>
        <v>Minidiscus11251</v>
      </c>
      <c r="N22" s="8"/>
    </row>
    <row r="23" spans="1:14" x14ac:dyDescent="0.25">
      <c r="A23" s="1">
        <v>11252</v>
      </c>
      <c r="B23" s="1" t="s">
        <v>45</v>
      </c>
      <c r="C23" t="s">
        <v>46</v>
      </c>
      <c r="D23" t="s">
        <v>47</v>
      </c>
      <c r="E23" s="9">
        <v>20000</v>
      </c>
      <c r="F23" s="9">
        <v>0</v>
      </c>
      <c r="G23" s="5" t="s">
        <v>60</v>
      </c>
      <c r="L23" t="str">
        <f t="shared" si="0"/>
        <v>lorica11252</v>
      </c>
      <c r="N23" s="8"/>
    </row>
    <row r="24" spans="1:14" x14ac:dyDescent="0.25">
      <c r="A24" s="1">
        <v>11253</v>
      </c>
      <c r="B24" s="1" t="s">
        <v>45</v>
      </c>
      <c r="C24" t="s">
        <v>46</v>
      </c>
      <c r="D24" t="s">
        <v>47</v>
      </c>
      <c r="E24" s="9">
        <v>8500</v>
      </c>
      <c r="F24" s="9">
        <v>0</v>
      </c>
      <c r="G24" s="5" t="s">
        <v>26</v>
      </c>
      <c r="L24" t="str">
        <f t="shared" si="0"/>
        <v>Syracosphaera11253</v>
      </c>
      <c r="N24" s="8"/>
    </row>
    <row r="25" spans="1:14" x14ac:dyDescent="0.25">
      <c r="A25" s="1">
        <v>11254</v>
      </c>
      <c r="B25" s="1" t="s">
        <v>45</v>
      </c>
      <c r="C25" t="s">
        <v>46</v>
      </c>
      <c r="D25" t="s">
        <v>47</v>
      </c>
      <c r="E25" s="9">
        <v>4500</v>
      </c>
      <c r="F25" s="9">
        <v>0</v>
      </c>
      <c r="G25" s="5" t="s">
        <v>61</v>
      </c>
      <c r="L25" t="str">
        <f t="shared" si="0"/>
        <v>Cerataulina11254</v>
      </c>
      <c r="N25" s="8"/>
    </row>
    <row r="26" spans="1:14" x14ac:dyDescent="0.25">
      <c r="A26" s="1">
        <v>11255</v>
      </c>
      <c r="B26" s="1" t="s">
        <v>45</v>
      </c>
      <c r="C26" t="s">
        <v>46</v>
      </c>
      <c r="D26" t="s">
        <v>47</v>
      </c>
      <c r="E26" s="9">
        <v>3500</v>
      </c>
      <c r="F26" s="9">
        <v>0</v>
      </c>
      <c r="G26" s="5" t="s">
        <v>62</v>
      </c>
      <c r="L26" t="str">
        <f t="shared" si="0"/>
        <v>Umbellosphaera11255</v>
      </c>
      <c r="N26" s="8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C33" sqref="C33"/>
    </sheetView>
  </sheetViews>
  <sheetFormatPr defaultRowHeight="15" x14ac:dyDescent="0.25"/>
  <cols>
    <col min="3" max="3" width="53.42578125" customWidth="1"/>
    <col min="259" max="259" width="53.42578125" customWidth="1"/>
    <col min="515" max="515" width="53.42578125" customWidth="1"/>
    <col min="771" max="771" width="53.42578125" customWidth="1"/>
    <col min="1027" max="1027" width="53.42578125" customWidth="1"/>
    <col min="1283" max="1283" width="53.42578125" customWidth="1"/>
    <col min="1539" max="1539" width="53.42578125" customWidth="1"/>
    <col min="1795" max="1795" width="53.42578125" customWidth="1"/>
    <col min="2051" max="2051" width="53.42578125" customWidth="1"/>
    <col min="2307" max="2307" width="53.42578125" customWidth="1"/>
    <col min="2563" max="2563" width="53.42578125" customWidth="1"/>
    <col min="2819" max="2819" width="53.42578125" customWidth="1"/>
    <col min="3075" max="3075" width="53.42578125" customWidth="1"/>
    <col min="3331" max="3331" width="53.42578125" customWidth="1"/>
    <col min="3587" max="3587" width="53.42578125" customWidth="1"/>
    <col min="3843" max="3843" width="53.42578125" customWidth="1"/>
    <col min="4099" max="4099" width="53.42578125" customWidth="1"/>
    <col min="4355" max="4355" width="53.42578125" customWidth="1"/>
    <col min="4611" max="4611" width="53.42578125" customWidth="1"/>
    <col min="4867" max="4867" width="53.42578125" customWidth="1"/>
    <col min="5123" max="5123" width="53.42578125" customWidth="1"/>
    <col min="5379" max="5379" width="53.42578125" customWidth="1"/>
    <col min="5635" max="5635" width="53.42578125" customWidth="1"/>
    <col min="5891" max="5891" width="53.42578125" customWidth="1"/>
    <col min="6147" max="6147" width="53.42578125" customWidth="1"/>
    <col min="6403" max="6403" width="53.42578125" customWidth="1"/>
    <col min="6659" max="6659" width="53.42578125" customWidth="1"/>
    <col min="6915" max="6915" width="53.42578125" customWidth="1"/>
    <col min="7171" max="7171" width="53.42578125" customWidth="1"/>
    <col min="7427" max="7427" width="53.42578125" customWidth="1"/>
    <col min="7683" max="7683" width="53.42578125" customWidth="1"/>
    <col min="7939" max="7939" width="53.42578125" customWidth="1"/>
    <col min="8195" max="8195" width="53.42578125" customWidth="1"/>
    <col min="8451" max="8451" width="53.42578125" customWidth="1"/>
    <col min="8707" max="8707" width="53.42578125" customWidth="1"/>
    <col min="8963" max="8963" width="53.42578125" customWidth="1"/>
    <col min="9219" max="9219" width="53.42578125" customWidth="1"/>
    <col min="9475" max="9475" width="53.42578125" customWidth="1"/>
    <col min="9731" max="9731" width="53.42578125" customWidth="1"/>
    <col min="9987" max="9987" width="53.42578125" customWidth="1"/>
    <col min="10243" max="10243" width="53.42578125" customWidth="1"/>
    <col min="10499" max="10499" width="53.42578125" customWidth="1"/>
    <col min="10755" max="10755" width="53.42578125" customWidth="1"/>
    <col min="11011" max="11011" width="53.42578125" customWidth="1"/>
    <col min="11267" max="11267" width="53.42578125" customWidth="1"/>
    <col min="11523" max="11523" width="53.42578125" customWidth="1"/>
    <col min="11779" max="11779" width="53.42578125" customWidth="1"/>
    <col min="12035" max="12035" width="53.42578125" customWidth="1"/>
    <col min="12291" max="12291" width="53.42578125" customWidth="1"/>
    <col min="12547" max="12547" width="53.42578125" customWidth="1"/>
    <col min="12803" max="12803" width="53.42578125" customWidth="1"/>
    <col min="13059" max="13059" width="53.42578125" customWidth="1"/>
    <col min="13315" max="13315" width="53.42578125" customWidth="1"/>
    <col min="13571" max="13571" width="53.42578125" customWidth="1"/>
    <col min="13827" max="13827" width="53.42578125" customWidth="1"/>
    <col min="14083" max="14083" width="53.42578125" customWidth="1"/>
    <col min="14339" max="14339" width="53.42578125" customWidth="1"/>
    <col min="14595" max="14595" width="53.42578125" customWidth="1"/>
    <col min="14851" max="14851" width="53.42578125" customWidth="1"/>
    <col min="15107" max="15107" width="53.42578125" customWidth="1"/>
    <col min="15363" max="15363" width="53.42578125" customWidth="1"/>
    <col min="15619" max="15619" width="53.42578125" customWidth="1"/>
    <col min="15875" max="15875" width="53.42578125" customWidth="1"/>
    <col min="16131" max="16131" width="53.425781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12101</v>
      </c>
      <c r="B2" s="1" t="s">
        <v>188</v>
      </c>
      <c r="C2" t="s">
        <v>189</v>
      </c>
      <c r="D2" t="s">
        <v>47</v>
      </c>
      <c r="E2" s="9">
        <v>7000</v>
      </c>
      <c r="F2" s="9">
        <v>0</v>
      </c>
      <c r="G2" s="5" t="s">
        <v>41</v>
      </c>
      <c r="L2" t="str">
        <f t="shared" ref="L2:L18" si="0">+CONCATENATE(G2,A2)</f>
        <v>Diploneis12101</v>
      </c>
      <c r="N2" s="8"/>
    </row>
    <row r="3" spans="1:14" x14ac:dyDescent="0.25">
      <c r="A3" s="1">
        <v>12102</v>
      </c>
      <c r="B3" s="1" t="s">
        <v>188</v>
      </c>
      <c r="C3" t="s">
        <v>189</v>
      </c>
      <c r="D3" t="s">
        <v>47</v>
      </c>
      <c r="E3" s="9">
        <v>7000</v>
      </c>
      <c r="F3" s="9">
        <v>0</v>
      </c>
      <c r="G3" s="5" t="s">
        <v>190</v>
      </c>
      <c r="L3" t="str">
        <f t="shared" si="0"/>
        <v>crystal12102</v>
      </c>
      <c r="N3" s="8"/>
    </row>
    <row r="4" spans="1:14" x14ac:dyDescent="0.25">
      <c r="A4" s="1">
        <v>12103</v>
      </c>
      <c r="B4" s="1" t="s">
        <v>188</v>
      </c>
      <c r="C4" t="s">
        <v>189</v>
      </c>
      <c r="D4" t="s">
        <v>47</v>
      </c>
      <c r="E4" s="9">
        <v>7500</v>
      </c>
      <c r="F4" s="9">
        <v>0</v>
      </c>
      <c r="G4" s="5" t="s">
        <v>101</v>
      </c>
      <c r="L4" t="str">
        <f t="shared" si="0"/>
        <v>Algirosphaera12103</v>
      </c>
      <c r="N4" s="8"/>
    </row>
    <row r="5" spans="1:14" x14ac:dyDescent="0.25">
      <c r="A5" s="1">
        <v>12104</v>
      </c>
      <c r="B5" s="1" t="s">
        <v>188</v>
      </c>
      <c r="C5" t="s">
        <v>189</v>
      </c>
      <c r="D5" t="s">
        <v>47</v>
      </c>
      <c r="E5" s="9">
        <v>6500</v>
      </c>
      <c r="F5" s="9">
        <v>0</v>
      </c>
      <c r="G5" s="5" t="s">
        <v>16</v>
      </c>
      <c r="L5" t="str">
        <f t="shared" si="0"/>
        <v>Cocconeis12104</v>
      </c>
      <c r="N5" s="8"/>
    </row>
    <row r="6" spans="1:14" x14ac:dyDescent="0.25">
      <c r="A6" s="1">
        <v>12105</v>
      </c>
      <c r="B6" s="1" t="s">
        <v>188</v>
      </c>
      <c r="C6" t="s">
        <v>189</v>
      </c>
      <c r="D6" t="s">
        <v>47</v>
      </c>
      <c r="E6" s="9">
        <v>16000</v>
      </c>
      <c r="F6" s="9">
        <v>0</v>
      </c>
      <c r="G6" s="5" t="s">
        <v>35</v>
      </c>
      <c r="L6" t="str">
        <f t="shared" si="0"/>
        <v>Thalassiosira12105</v>
      </c>
      <c r="N6" s="8"/>
    </row>
    <row r="7" spans="1:14" x14ac:dyDescent="0.25">
      <c r="A7" s="1">
        <v>12106</v>
      </c>
      <c r="B7" s="1" t="s">
        <v>188</v>
      </c>
      <c r="C7" t="s">
        <v>189</v>
      </c>
      <c r="D7" t="s">
        <v>47</v>
      </c>
      <c r="E7" s="9">
        <v>10000</v>
      </c>
      <c r="F7" s="9">
        <v>0</v>
      </c>
      <c r="G7" s="5" t="s">
        <v>71</v>
      </c>
      <c r="L7" t="str">
        <f t="shared" si="0"/>
        <v>Tryblionella12106</v>
      </c>
      <c r="N7" s="8"/>
    </row>
    <row r="8" spans="1:14" x14ac:dyDescent="0.25">
      <c r="A8" s="1">
        <v>12107</v>
      </c>
      <c r="B8" s="1" t="s">
        <v>188</v>
      </c>
      <c r="C8" t="s">
        <v>189</v>
      </c>
      <c r="D8" t="s">
        <v>47</v>
      </c>
      <c r="E8" s="9">
        <v>20000</v>
      </c>
      <c r="F8" s="9">
        <v>0</v>
      </c>
      <c r="G8" s="5" t="s">
        <v>35</v>
      </c>
      <c r="L8" t="str">
        <f t="shared" si="0"/>
        <v>Thalassiosira12107</v>
      </c>
      <c r="N8" s="8"/>
    </row>
    <row r="9" spans="1:14" x14ac:dyDescent="0.25">
      <c r="A9" s="1">
        <v>12108</v>
      </c>
      <c r="B9" s="1" t="s">
        <v>188</v>
      </c>
      <c r="C9" t="s">
        <v>189</v>
      </c>
      <c r="D9" t="s">
        <v>47</v>
      </c>
      <c r="E9" s="9">
        <v>10000</v>
      </c>
      <c r="F9" s="9">
        <v>0</v>
      </c>
      <c r="G9" s="5" t="s">
        <v>30</v>
      </c>
      <c r="L9" t="str">
        <f t="shared" si="0"/>
        <v>Thalassionema12108</v>
      </c>
      <c r="N9" s="8"/>
    </row>
    <row r="10" spans="1:14" x14ac:dyDescent="0.25">
      <c r="A10" s="1">
        <v>12109</v>
      </c>
      <c r="B10" s="1" t="s">
        <v>188</v>
      </c>
      <c r="C10" t="s">
        <v>189</v>
      </c>
      <c r="D10" t="s">
        <v>47</v>
      </c>
      <c r="E10" s="9">
        <v>600</v>
      </c>
      <c r="F10" s="9">
        <v>0</v>
      </c>
      <c r="G10" s="5" t="s">
        <v>30</v>
      </c>
      <c r="K10" t="s">
        <v>191</v>
      </c>
      <c r="L10" t="str">
        <f t="shared" si="0"/>
        <v>Thalassionema12109</v>
      </c>
      <c r="N10" s="8"/>
    </row>
    <row r="11" spans="1:14" x14ac:dyDescent="0.25">
      <c r="A11" s="1">
        <v>12110</v>
      </c>
      <c r="B11" s="1" t="s">
        <v>188</v>
      </c>
      <c r="C11" t="s">
        <v>189</v>
      </c>
      <c r="D11" t="s">
        <v>47</v>
      </c>
      <c r="E11" s="9">
        <v>25000</v>
      </c>
      <c r="F11" s="9">
        <v>0</v>
      </c>
      <c r="G11" s="5" t="s">
        <v>30</v>
      </c>
      <c r="K11" t="s">
        <v>191</v>
      </c>
      <c r="L11" t="str">
        <f>+CONCATENATE(G11,A10,"a")</f>
        <v>Thalassionema12109a</v>
      </c>
      <c r="N11" s="8"/>
    </row>
    <row r="12" spans="1:14" x14ac:dyDescent="0.25">
      <c r="A12" s="1">
        <v>12111</v>
      </c>
      <c r="B12" s="1" t="s">
        <v>188</v>
      </c>
      <c r="C12" t="s">
        <v>189</v>
      </c>
      <c r="D12" t="s">
        <v>47</v>
      </c>
      <c r="E12" s="9">
        <v>25000</v>
      </c>
      <c r="F12" s="9">
        <v>0</v>
      </c>
      <c r="G12" s="5" t="s">
        <v>30</v>
      </c>
      <c r="L12" t="str">
        <f>+CONCATENATE(G12,A10,"b")</f>
        <v>Thalassionema12109b</v>
      </c>
      <c r="N12" s="8"/>
    </row>
    <row r="13" spans="1:14" x14ac:dyDescent="0.25">
      <c r="A13" s="1">
        <v>12112</v>
      </c>
      <c r="B13" s="1" t="s">
        <v>188</v>
      </c>
      <c r="C13" t="s">
        <v>189</v>
      </c>
      <c r="D13" t="s">
        <v>47</v>
      </c>
      <c r="E13" s="9">
        <v>15000</v>
      </c>
      <c r="F13" s="9">
        <v>0</v>
      </c>
      <c r="G13" s="5" t="s">
        <v>82</v>
      </c>
      <c r="L13" t="str">
        <f t="shared" si="0"/>
        <v>spore12112</v>
      </c>
      <c r="N13" s="8"/>
    </row>
    <row r="14" spans="1:14" x14ac:dyDescent="0.25">
      <c r="A14" s="1">
        <v>12113</v>
      </c>
      <c r="B14" s="1" t="s">
        <v>188</v>
      </c>
      <c r="C14" t="s">
        <v>189</v>
      </c>
      <c r="D14" t="s">
        <v>47</v>
      </c>
      <c r="E14" s="9">
        <v>2000</v>
      </c>
      <c r="F14" s="9">
        <v>0</v>
      </c>
      <c r="G14" s="5" t="s">
        <v>49</v>
      </c>
      <c r="L14" t="str">
        <f t="shared" si="0"/>
        <v>Cylindrotheca12113</v>
      </c>
      <c r="N14" s="8"/>
    </row>
    <row r="15" spans="1:14" x14ac:dyDescent="0.25">
      <c r="A15" s="1">
        <v>12114</v>
      </c>
      <c r="B15" s="1" t="s">
        <v>188</v>
      </c>
      <c r="C15" t="s">
        <v>189</v>
      </c>
      <c r="D15" t="s">
        <v>47</v>
      </c>
      <c r="E15" s="9">
        <v>4000</v>
      </c>
      <c r="F15" s="9">
        <v>0</v>
      </c>
      <c r="G15" s="5" t="s">
        <v>15</v>
      </c>
      <c r="L15" t="str">
        <f t="shared" si="0"/>
        <v>Navicula12114</v>
      </c>
      <c r="N15" s="8"/>
    </row>
    <row r="16" spans="1:14" x14ac:dyDescent="0.25">
      <c r="A16" s="1">
        <v>12115</v>
      </c>
      <c r="B16" s="1" t="s">
        <v>188</v>
      </c>
      <c r="C16" t="s">
        <v>189</v>
      </c>
      <c r="D16" t="s">
        <v>47</v>
      </c>
      <c r="E16" s="9">
        <v>5000</v>
      </c>
      <c r="F16" s="9">
        <v>0</v>
      </c>
      <c r="G16" s="5" t="s">
        <v>41</v>
      </c>
      <c r="L16" t="str">
        <f t="shared" si="0"/>
        <v>Diploneis12115</v>
      </c>
      <c r="N16" s="8"/>
    </row>
    <row r="17" spans="1:14" x14ac:dyDescent="0.25">
      <c r="A17" s="1">
        <v>12116</v>
      </c>
      <c r="B17" s="1" t="s">
        <v>188</v>
      </c>
      <c r="C17" t="s">
        <v>189</v>
      </c>
      <c r="D17" t="s">
        <v>47</v>
      </c>
      <c r="E17" s="9">
        <v>12000</v>
      </c>
      <c r="F17" s="9">
        <v>0</v>
      </c>
      <c r="G17" s="5" t="s">
        <v>16</v>
      </c>
      <c r="L17" t="str">
        <f t="shared" si="0"/>
        <v>Cocconeis12116</v>
      </c>
      <c r="N17" s="8"/>
    </row>
    <row r="18" spans="1:14" x14ac:dyDescent="0.25">
      <c r="A18" s="1">
        <v>12117</v>
      </c>
      <c r="B18" s="1" t="s">
        <v>188</v>
      </c>
      <c r="C18" t="s">
        <v>189</v>
      </c>
      <c r="D18" t="s">
        <v>47</v>
      </c>
      <c r="E18" s="9">
        <v>2000</v>
      </c>
      <c r="F18" s="9">
        <v>0</v>
      </c>
      <c r="G18" s="5" t="s">
        <v>28</v>
      </c>
      <c r="L18" t="str">
        <f t="shared" si="0"/>
        <v>Nitzschia12117</v>
      </c>
      <c r="N18" s="8"/>
    </row>
    <row r="19" spans="1:14" x14ac:dyDescent="0.25">
      <c r="A19" s="1">
        <v>12118</v>
      </c>
      <c r="B19" s="1" t="s">
        <v>188</v>
      </c>
      <c r="C19" t="s">
        <v>189</v>
      </c>
      <c r="D19" t="s">
        <v>47</v>
      </c>
      <c r="E19" s="9">
        <v>20000</v>
      </c>
      <c r="F19" s="9">
        <v>0</v>
      </c>
      <c r="G19" s="5" t="s">
        <v>28</v>
      </c>
      <c r="L19" t="str">
        <f>+CONCATENATE(G19,A18,"a")</f>
        <v>Nitzschia12117a</v>
      </c>
      <c r="N19" s="8"/>
    </row>
    <row r="20" spans="1:14" x14ac:dyDescent="0.25">
      <c r="A20" s="1">
        <v>12119</v>
      </c>
      <c r="B20" s="1" t="s">
        <v>188</v>
      </c>
      <c r="C20" t="s">
        <v>189</v>
      </c>
      <c r="D20" t="s">
        <v>47</v>
      </c>
      <c r="E20" s="9">
        <v>17000</v>
      </c>
      <c r="F20" s="9">
        <v>0</v>
      </c>
      <c r="G20" s="5" t="s">
        <v>29</v>
      </c>
      <c r="K20" t="s">
        <v>82</v>
      </c>
      <c r="L20" t="str">
        <f t="shared" ref="L20:L31" si="1">+CONCATENATE(G20,A20)</f>
        <v>Chaetoceros12119</v>
      </c>
      <c r="N20" s="8"/>
    </row>
    <row r="21" spans="1:14" x14ac:dyDescent="0.25">
      <c r="A21" s="1">
        <v>12120</v>
      </c>
      <c r="B21" s="1" t="s">
        <v>188</v>
      </c>
      <c r="C21" t="s">
        <v>189</v>
      </c>
      <c r="D21" t="s">
        <v>47</v>
      </c>
      <c r="E21" s="9">
        <v>20000</v>
      </c>
      <c r="F21" s="9">
        <v>0</v>
      </c>
      <c r="G21" s="5" t="s">
        <v>32</v>
      </c>
      <c r="L21" t="str">
        <f t="shared" si="1"/>
        <v>araphid12120</v>
      </c>
      <c r="N21" s="8"/>
    </row>
    <row r="22" spans="1:14" x14ac:dyDescent="0.25">
      <c r="A22" s="1">
        <v>12121</v>
      </c>
      <c r="B22" s="1" t="s">
        <v>188</v>
      </c>
      <c r="C22" t="s">
        <v>189</v>
      </c>
      <c r="D22" t="s">
        <v>47</v>
      </c>
      <c r="E22" s="9">
        <v>16000</v>
      </c>
      <c r="F22" s="9">
        <v>0</v>
      </c>
      <c r="G22" s="5" t="s">
        <v>41</v>
      </c>
      <c r="L22" t="str">
        <f t="shared" si="1"/>
        <v>Diploneis12121</v>
      </c>
      <c r="N22" s="8"/>
    </row>
    <row r="23" spans="1:14" x14ac:dyDescent="0.25">
      <c r="A23" s="1">
        <v>12122</v>
      </c>
      <c r="B23" s="1" t="s">
        <v>188</v>
      </c>
      <c r="C23" t="s">
        <v>189</v>
      </c>
      <c r="D23" t="s">
        <v>47</v>
      </c>
      <c r="E23" s="9">
        <v>7500</v>
      </c>
      <c r="F23" s="9">
        <v>0</v>
      </c>
      <c r="G23" s="5" t="s">
        <v>28</v>
      </c>
      <c r="L23" t="str">
        <f t="shared" si="1"/>
        <v>Nitzschia12122</v>
      </c>
      <c r="N23" s="8"/>
    </row>
    <row r="24" spans="1:14" x14ac:dyDescent="0.25">
      <c r="A24" s="1">
        <v>12123</v>
      </c>
      <c r="B24" s="1" t="s">
        <v>188</v>
      </c>
      <c r="C24" t="s">
        <v>189</v>
      </c>
      <c r="D24" t="s">
        <v>47</v>
      </c>
      <c r="E24" s="9">
        <v>5000</v>
      </c>
      <c r="F24" s="9">
        <v>0</v>
      </c>
      <c r="G24" s="5" t="s">
        <v>29</v>
      </c>
      <c r="L24" t="str">
        <f t="shared" si="1"/>
        <v>Chaetoceros12123</v>
      </c>
      <c r="N24" s="8"/>
    </row>
    <row r="25" spans="1:14" x14ac:dyDescent="0.25">
      <c r="A25" s="1">
        <v>12124</v>
      </c>
      <c r="B25" s="1" t="s">
        <v>188</v>
      </c>
      <c r="C25" t="s">
        <v>189</v>
      </c>
      <c r="D25" t="s">
        <v>47</v>
      </c>
      <c r="E25" s="9">
        <v>7500</v>
      </c>
      <c r="F25" s="9">
        <v>0</v>
      </c>
      <c r="G25" s="5" t="s">
        <v>41</v>
      </c>
      <c r="L25" t="str">
        <f t="shared" si="1"/>
        <v>Diploneis12124</v>
      </c>
      <c r="N25" s="8"/>
    </row>
    <row r="26" spans="1:14" x14ac:dyDescent="0.25">
      <c r="A26" s="1">
        <v>12125</v>
      </c>
      <c r="B26" s="1" t="s">
        <v>188</v>
      </c>
      <c r="C26" t="s">
        <v>189</v>
      </c>
      <c r="D26" t="s">
        <v>47</v>
      </c>
      <c r="E26" s="9">
        <v>5000</v>
      </c>
      <c r="F26" s="9">
        <v>0</v>
      </c>
      <c r="G26" s="5" t="s">
        <v>40</v>
      </c>
      <c r="L26" t="str">
        <f t="shared" si="1"/>
        <v>Cyclotella12125</v>
      </c>
      <c r="N26" s="8"/>
    </row>
    <row r="27" spans="1:14" x14ac:dyDescent="0.25">
      <c r="A27" s="1">
        <v>12126</v>
      </c>
      <c r="B27" s="1" t="s">
        <v>188</v>
      </c>
      <c r="C27" t="s">
        <v>189</v>
      </c>
      <c r="D27" t="s">
        <v>47</v>
      </c>
      <c r="E27" s="9">
        <v>2000</v>
      </c>
      <c r="F27" s="9">
        <v>0</v>
      </c>
      <c r="G27" s="5" t="s">
        <v>29</v>
      </c>
      <c r="L27" t="str">
        <f t="shared" si="1"/>
        <v>Chaetoceros12126</v>
      </c>
      <c r="N27" s="8"/>
    </row>
    <row r="28" spans="1:14" x14ac:dyDescent="0.25">
      <c r="A28" s="1">
        <v>12127</v>
      </c>
      <c r="B28" s="1" t="s">
        <v>188</v>
      </c>
      <c r="C28" t="s">
        <v>189</v>
      </c>
      <c r="D28" t="s">
        <v>47</v>
      </c>
      <c r="E28" s="9">
        <v>20000</v>
      </c>
      <c r="F28" s="9">
        <v>0</v>
      </c>
      <c r="G28" s="5" t="s">
        <v>29</v>
      </c>
      <c r="L28" t="str">
        <f t="shared" si="1"/>
        <v>Chaetoceros12127</v>
      </c>
      <c r="N28" s="8"/>
    </row>
    <row r="29" spans="1:14" x14ac:dyDescent="0.25">
      <c r="A29" s="1">
        <v>12128</v>
      </c>
      <c r="B29" s="1" t="s">
        <v>188</v>
      </c>
      <c r="C29" t="s">
        <v>189</v>
      </c>
      <c r="D29" t="s">
        <v>47</v>
      </c>
      <c r="E29" s="9">
        <v>15000</v>
      </c>
      <c r="F29" s="9">
        <v>0</v>
      </c>
      <c r="G29" s="5" t="s">
        <v>82</v>
      </c>
      <c r="L29" t="str">
        <f t="shared" si="1"/>
        <v>spore12128</v>
      </c>
      <c r="N29" s="8"/>
    </row>
    <row r="30" spans="1:14" x14ac:dyDescent="0.25">
      <c r="A30" s="1">
        <v>12129</v>
      </c>
      <c r="B30" s="1" t="s">
        <v>188</v>
      </c>
      <c r="C30" t="s">
        <v>189</v>
      </c>
      <c r="D30" t="s">
        <v>47</v>
      </c>
      <c r="E30" s="9">
        <v>15000</v>
      </c>
      <c r="F30" s="9">
        <v>0</v>
      </c>
      <c r="G30" s="5" t="s">
        <v>25</v>
      </c>
      <c r="L30" t="str">
        <f t="shared" si="1"/>
        <v>Amphora12129</v>
      </c>
      <c r="N30" s="8"/>
    </row>
    <row r="31" spans="1:14" x14ac:dyDescent="0.25">
      <c r="A31" s="1">
        <v>12130</v>
      </c>
      <c r="B31" s="1" t="s">
        <v>188</v>
      </c>
      <c r="C31" t="s">
        <v>189</v>
      </c>
      <c r="D31" t="s">
        <v>47</v>
      </c>
      <c r="E31" s="9">
        <v>12000</v>
      </c>
      <c r="F31" s="9">
        <v>0</v>
      </c>
      <c r="G31" s="5" t="s">
        <v>15</v>
      </c>
      <c r="L31" t="str">
        <f t="shared" si="1"/>
        <v>Navicula12130</v>
      </c>
      <c r="N31" s="8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>
      <selection sqref="A1:XFD1048576"/>
    </sheetView>
  </sheetViews>
  <sheetFormatPr defaultRowHeight="15" x14ac:dyDescent="0.25"/>
  <cols>
    <col min="3" max="3" width="48.85546875" customWidth="1"/>
    <col min="259" max="259" width="48.85546875" customWidth="1"/>
    <col min="515" max="515" width="48.85546875" customWidth="1"/>
    <col min="771" max="771" width="48.85546875" customWidth="1"/>
    <col min="1027" max="1027" width="48.85546875" customWidth="1"/>
    <col min="1283" max="1283" width="48.85546875" customWidth="1"/>
    <col min="1539" max="1539" width="48.85546875" customWidth="1"/>
    <col min="1795" max="1795" width="48.85546875" customWidth="1"/>
    <col min="2051" max="2051" width="48.85546875" customWidth="1"/>
    <col min="2307" max="2307" width="48.85546875" customWidth="1"/>
    <col min="2563" max="2563" width="48.85546875" customWidth="1"/>
    <col min="2819" max="2819" width="48.85546875" customWidth="1"/>
    <col min="3075" max="3075" width="48.85546875" customWidth="1"/>
    <col min="3331" max="3331" width="48.85546875" customWidth="1"/>
    <col min="3587" max="3587" width="48.85546875" customWidth="1"/>
    <col min="3843" max="3843" width="48.85546875" customWidth="1"/>
    <col min="4099" max="4099" width="48.85546875" customWidth="1"/>
    <col min="4355" max="4355" width="48.85546875" customWidth="1"/>
    <col min="4611" max="4611" width="48.85546875" customWidth="1"/>
    <col min="4867" max="4867" width="48.85546875" customWidth="1"/>
    <col min="5123" max="5123" width="48.85546875" customWidth="1"/>
    <col min="5379" max="5379" width="48.85546875" customWidth="1"/>
    <col min="5635" max="5635" width="48.85546875" customWidth="1"/>
    <col min="5891" max="5891" width="48.85546875" customWidth="1"/>
    <col min="6147" max="6147" width="48.85546875" customWidth="1"/>
    <col min="6403" max="6403" width="48.85546875" customWidth="1"/>
    <col min="6659" max="6659" width="48.85546875" customWidth="1"/>
    <col min="6915" max="6915" width="48.85546875" customWidth="1"/>
    <col min="7171" max="7171" width="48.85546875" customWidth="1"/>
    <col min="7427" max="7427" width="48.85546875" customWidth="1"/>
    <col min="7683" max="7683" width="48.85546875" customWidth="1"/>
    <col min="7939" max="7939" width="48.85546875" customWidth="1"/>
    <col min="8195" max="8195" width="48.85546875" customWidth="1"/>
    <col min="8451" max="8451" width="48.85546875" customWidth="1"/>
    <col min="8707" max="8707" width="48.85546875" customWidth="1"/>
    <col min="8963" max="8963" width="48.85546875" customWidth="1"/>
    <col min="9219" max="9219" width="48.85546875" customWidth="1"/>
    <col min="9475" max="9475" width="48.85546875" customWidth="1"/>
    <col min="9731" max="9731" width="48.85546875" customWidth="1"/>
    <col min="9987" max="9987" width="48.85546875" customWidth="1"/>
    <col min="10243" max="10243" width="48.85546875" customWidth="1"/>
    <col min="10499" max="10499" width="48.85546875" customWidth="1"/>
    <col min="10755" max="10755" width="48.85546875" customWidth="1"/>
    <col min="11011" max="11011" width="48.85546875" customWidth="1"/>
    <col min="11267" max="11267" width="48.85546875" customWidth="1"/>
    <col min="11523" max="11523" width="48.85546875" customWidth="1"/>
    <col min="11779" max="11779" width="48.85546875" customWidth="1"/>
    <col min="12035" max="12035" width="48.85546875" customWidth="1"/>
    <col min="12291" max="12291" width="48.85546875" customWidth="1"/>
    <col min="12547" max="12547" width="48.85546875" customWidth="1"/>
    <col min="12803" max="12803" width="48.85546875" customWidth="1"/>
    <col min="13059" max="13059" width="48.85546875" customWidth="1"/>
    <col min="13315" max="13315" width="48.85546875" customWidth="1"/>
    <col min="13571" max="13571" width="48.85546875" customWidth="1"/>
    <col min="13827" max="13827" width="48.85546875" customWidth="1"/>
    <col min="14083" max="14083" width="48.85546875" customWidth="1"/>
    <col min="14339" max="14339" width="48.85546875" customWidth="1"/>
    <col min="14595" max="14595" width="48.85546875" customWidth="1"/>
    <col min="14851" max="14851" width="48.85546875" customWidth="1"/>
    <col min="15107" max="15107" width="48.85546875" customWidth="1"/>
    <col min="15363" max="15363" width="48.85546875" customWidth="1"/>
    <col min="15619" max="15619" width="48.85546875" customWidth="1"/>
    <col min="15875" max="15875" width="48.85546875" customWidth="1"/>
    <col min="16131" max="16131" width="48.855468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10721</v>
      </c>
      <c r="B2" s="1" t="s">
        <v>192</v>
      </c>
      <c r="C2" t="s">
        <v>193</v>
      </c>
      <c r="D2" t="s">
        <v>14</v>
      </c>
      <c r="E2" s="9">
        <v>2000</v>
      </c>
      <c r="F2" s="9">
        <v>0</v>
      </c>
      <c r="G2" s="5" t="s">
        <v>28</v>
      </c>
      <c r="L2" t="str">
        <f t="shared" ref="L2:L37" si="0">+CONCATENATE(G2,A2)</f>
        <v>Nitzschia10721</v>
      </c>
      <c r="N2" s="8"/>
    </row>
    <row r="3" spans="1:14" x14ac:dyDescent="0.25">
      <c r="A3" s="1">
        <v>10722</v>
      </c>
      <c r="B3" s="1" t="s">
        <v>192</v>
      </c>
      <c r="C3" t="s">
        <v>193</v>
      </c>
      <c r="D3" t="s">
        <v>14</v>
      </c>
      <c r="E3" s="9">
        <v>20000</v>
      </c>
      <c r="F3" s="9">
        <v>0</v>
      </c>
      <c r="G3" s="5" t="s">
        <v>28</v>
      </c>
      <c r="L3" t="str">
        <f>+CONCATENATE(G3,A2,"a")</f>
        <v>Nitzschia10721a</v>
      </c>
      <c r="N3" s="8"/>
    </row>
    <row r="4" spans="1:14" x14ac:dyDescent="0.25">
      <c r="A4" s="1">
        <v>10723</v>
      </c>
      <c r="B4" s="1" t="s">
        <v>192</v>
      </c>
      <c r="C4" t="s">
        <v>193</v>
      </c>
      <c r="D4" t="s">
        <v>14</v>
      </c>
      <c r="E4" s="9">
        <v>20000</v>
      </c>
      <c r="F4" s="9">
        <v>0</v>
      </c>
      <c r="G4" s="5" t="s">
        <v>28</v>
      </c>
      <c r="L4" t="str">
        <f>+CONCATENATE(G4,A2,"b")</f>
        <v>Nitzschia10721b</v>
      </c>
      <c r="N4" s="8"/>
    </row>
    <row r="5" spans="1:14" x14ac:dyDescent="0.25">
      <c r="A5" s="1">
        <v>10724</v>
      </c>
      <c r="B5" s="1" t="s">
        <v>192</v>
      </c>
      <c r="C5" t="s">
        <v>193</v>
      </c>
      <c r="D5" t="s">
        <v>14</v>
      </c>
      <c r="E5" s="9">
        <v>3300</v>
      </c>
      <c r="F5" s="9">
        <v>0</v>
      </c>
      <c r="G5" s="5" t="s">
        <v>76</v>
      </c>
      <c r="L5" t="str">
        <f t="shared" si="0"/>
        <v>Hemiaulus10724</v>
      </c>
      <c r="N5" s="8"/>
    </row>
    <row r="6" spans="1:14" x14ac:dyDescent="0.25">
      <c r="A6" s="1">
        <v>10725</v>
      </c>
      <c r="B6" s="1" t="s">
        <v>192</v>
      </c>
      <c r="C6" t="s">
        <v>193</v>
      </c>
      <c r="D6" t="s">
        <v>14</v>
      </c>
      <c r="E6" s="9">
        <v>20000</v>
      </c>
      <c r="F6" s="9">
        <v>0</v>
      </c>
      <c r="G6" s="5" t="s">
        <v>60</v>
      </c>
      <c r="L6" t="str">
        <f t="shared" si="0"/>
        <v>lorica10725</v>
      </c>
      <c r="N6" s="8"/>
    </row>
    <row r="7" spans="1:14" x14ac:dyDescent="0.25">
      <c r="A7" s="1">
        <v>10726</v>
      </c>
      <c r="B7" s="1" t="s">
        <v>192</v>
      </c>
      <c r="C7" t="s">
        <v>193</v>
      </c>
      <c r="D7" t="s">
        <v>14</v>
      </c>
      <c r="E7" s="9">
        <v>500</v>
      </c>
      <c r="F7" s="9">
        <v>0</v>
      </c>
      <c r="G7" s="5" t="s">
        <v>29</v>
      </c>
      <c r="L7" t="str">
        <f t="shared" si="0"/>
        <v>Chaetoceros10726</v>
      </c>
      <c r="N7" s="8"/>
    </row>
    <row r="8" spans="1:14" x14ac:dyDescent="0.25">
      <c r="A8" s="1">
        <v>10727</v>
      </c>
      <c r="B8" s="1" t="s">
        <v>192</v>
      </c>
      <c r="C8" t="s">
        <v>193</v>
      </c>
      <c r="D8" t="s">
        <v>14</v>
      </c>
      <c r="E8" s="9">
        <v>3500</v>
      </c>
      <c r="F8" s="9">
        <v>0</v>
      </c>
      <c r="G8" s="5" t="s">
        <v>29</v>
      </c>
      <c r="L8" t="str">
        <f>+CONCATENATE(G8,A7,"a")</f>
        <v>Chaetoceros10726a</v>
      </c>
      <c r="N8" s="8"/>
    </row>
    <row r="9" spans="1:14" x14ac:dyDescent="0.25">
      <c r="A9" s="1">
        <v>10728</v>
      </c>
      <c r="B9" s="1" t="s">
        <v>192</v>
      </c>
      <c r="C9" t="s">
        <v>193</v>
      </c>
      <c r="D9" t="s">
        <v>14</v>
      </c>
      <c r="E9" s="9">
        <v>20000</v>
      </c>
      <c r="F9" s="9">
        <v>0</v>
      </c>
      <c r="G9" s="5" t="s">
        <v>17</v>
      </c>
      <c r="L9" t="str">
        <f t="shared" si="0"/>
        <v>Gephyrocapsa10728</v>
      </c>
      <c r="N9" s="8"/>
    </row>
    <row r="10" spans="1:14" x14ac:dyDescent="0.25">
      <c r="A10" s="1">
        <v>10729</v>
      </c>
      <c r="B10" s="1" t="s">
        <v>192</v>
      </c>
      <c r="C10" t="s">
        <v>193</v>
      </c>
      <c r="D10" t="s">
        <v>14</v>
      </c>
      <c r="E10" s="9">
        <v>10000</v>
      </c>
      <c r="F10" s="9">
        <v>0</v>
      </c>
      <c r="G10" s="5" t="s">
        <v>61</v>
      </c>
      <c r="L10" t="str">
        <f t="shared" si="0"/>
        <v>Cerataulina10729</v>
      </c>
      <c r="N10" s="8"/>
    </row>
    <row r="11" spans="1:14" x14ac:dyDescent="0.25">
      <c r="A11" s="1">
        <v>10730</v>
      </c>
      <c r="B11" s="1" t="s">
        <v>192</v>
      </c>
      <c r="C11" t="s">
        <v>193</v>
      </c>
      <c r="D11" t="s">
        <v>14</v>
      </c>
      <c r="E11" s="9">
        <v>1000</v>
      </c>
      <c r="F11" s="9">
        <v>0</v>
      </c>
      <c r="G11" s="5" t="s">
        <v>50</v>
      </c>
      <c r="L11" t="str">
        <f t="shared" si="0"/>
        <v>Rhizosolenia10730</v>
      </c>
      <c r="N11" s="8"/>
    </row>
    <row r="12" spans="1:14" x14ac:dyDescent="0.25">
      <c r="A12" s="1">
        <v>10731</v>
      </c>
      <c r="B12" s="1" t="s">
        <v>192</v>
      </c>
      <c r="C12" t="s">
        <v>193</v>
      </c>
      <c r="D12" t="s">
        <v>14</v>
      </c>
      <c r="E12" s="9">
        <v>1000</v>
      </c>
      <c r="F12" s="9">
        <v>0</v>
      </c>
      <c r="G12" s="5" t="s">
        <v>29</v>
      </c>
      <c r="L12" t="str">
        <f t="shared" si="0"/>
        <v>Chaetoceros10731</v>
      </c>
      <c r="N12" s="8"/>
    </row>
    <row r="13" spans="1:14" x14ac:dyDescent="0.25">
      <c r="A13" s="1">
        <v>10732</v>
      </c>
      <c r="B13" s="1" t="s">
        <v>192</v>
      </c>
      <c r="C13" t="s">
        <v>193</v>
      </c>
      <c r="D13" t="s">
        <v>14</v>
      </c>
      <c r="E13" s="9">
        <v>5000</v>
      </c>
      <c r="F13" s="9">
        <v>0</v>
      </c>
      <c r="G13" s="5" t="s">
        <v>29</v>
      </c>
      <c r="L13" t="str">
        <f>+CONCATENATE(G13,A12,"a")</f>
        <v>Chaetoceros10731a</v>
      </c>
      <c r="N13" s="8"/>
    </row>
    <row r="14" spans="1:14" x14ac:dyDescent="0.25">
      <c r="A14" s="1">
        <v>10733</v>
      </c>
      <c r="B14" s="1" t="s">
        <v>192</v>
      </c>
      <c r="C14" t="s">
        <v>193</v>
      </c>
      <c r="D14" t="s">
        <v>14</v>
      </c>
      <c r="E14" s="9">
        <v>2500</v>
      </c>
      <c r="F14" s="9">
        <v>0</v>
      </c>
      <c r="G14" s="5" t="s">
        <v>28</v>
      </c>
      <c r="L14" t="str">
        <f t="shared" si="0"/>
        <v>Nitzschia10733</v>
      </c>
      <c r="N14" s="8"/>
    </row>
    <row r="15" spans="1:14" x14ac:dyDescent="0.25">
      <c r="A15" s="1">
        <v>10734</v>
      </c>
      <c r="B15" s="1" t="s">
        <v>192</v>
      </c>
      <c r="C15" t="s">
        <v>193</v>
      </c>
      <c r="D15" t="s">
        <v>14</v>
      </c>
      <c r="E15" s="9">
        <v>20000</v>
      </c>
      <c r="F15" s="9">
        <v>0</v>
      </c>
      <c r="G15" s="5" t="s">
        <v>28</v>
      </c>
      <c r="L15" t="str">
        <f>+CONCATENATE(G15,A14,"a")</f>
        <v>Nitzschia10733a</v>
      </c>
      <c r="N15" s="8"/>
    </row>
    <row r="16" spans="1:14" x14ac:dyDescent="0.25">
      <c r="A16" s="1">
        <v>10735</v>
      </c>
      <c r="B16" s="1" t="s">
        <v>192</v>
      </c>
      <c r="C16" t="s">
        <v>193</v>
      </c>
      <c r="D16" t="s">
        <v>14</v>
      </c>
      <c r="E16" s="9">
        <v>20000</v>
      </c>
      <c r="F16" s="9">
        <v>0</v>
      </c>
      <c r="G16" s="5" t="s">
        <v>28</v>
      </c>
      <c r="L16" t="str">
        <f>+CONCATENATE(G16,A14,"b")</f>
        <v>Nitzschia10733b</v>
      </c>
      <c r="N16" s="8"/>
    </row>
    <row r="17" spans="1:14" x14ac:dyDescent="0.25">
      <c r="A17" s="1">
        <v>10736</v>
      </c>
      <c r="B17" s="1" t="s">
        <v>192</v>
      </c>
      <c r="C17" t="s">
        <v>193</v>
      </c>
      <c r="D17" t="s">
        <v>14</v>
      </c>
      <c r="E17" s="9">
        <v>1000</v>
      </c>
      <c r="F17" s="9">
        <v>0</v>
      </c>
      <c r="G17" s="5" t="s">
        <v>29</v>
      </c>
      <c r="L17" t="str">
        <f>+CONCATENATE(G17,A17)</f>
        <v>Chaetoceros10736</v>
      </c>
      <c r="N17" s="8"/>
    </row>
    <row r="18" spans="1:14" x14ac:dyDescent="0.25">
      <c r="A18" s="1">
        <v>10737</v>
      </c>
      <c r="B18" s="1" t="s">
        <v>192</v>
      </c>
      <c r="C18" t="s">
        <v>193</v>
      </c>
      <c r="D18" t="s">
        <v>14</v>
      </c>
      <c r="E18" s="9">
        <v>7500</v>
      </c>
      <c r="F18" s="9">
        <v>0</v>
      </c>
      <c r="G18" s="5" t="s">
        <v>50</v>
      </c>
      <c r="L18" t="str">
        <f t="shared" si="0"/>
        <v>Rhizosolenia10737</v>
      </c>
      <c r="N18" s="8"/>
    </row>
    <row r="19" spans="1:14" x14ac:dyDescent="0.25">
      <c r="A19" s="1">
        <v>10738</v>
      </c>
      <c r="B19" s="1" t="s">
        <v>192</v>
      </c>
      <c r="C19" t="s">
        <v>193</v>
      </c>
      <c r="D19" t="s">
        <v>14</v>
      </c>
      <c r="E19" s="9">
        <v>5000</v>
      </c>
      <c r="F19" s="9">
        <v>0</v>
      </c>
      <c r="G19" s="5" t="s">
        <v>26</v>
      </c>
      <c r="L19" t="str">
        <f t="shared" si="0"/>
        <v>Syracosphaera10738</v>
      </c>
      <c r="N19" s="8"/>
    </row>
    <row r="20" spans="1:14" x14ac:dyDescent="0.25">
      <c r="A20" s="1">
        <v>10739</v>
      </c>
      <c r="B20" s="1" t="s">
        <v>192</v>
      </c>
      <c r="C20" t="s">
        <v>193</v>
      </c>
      <c r="D20" t="s">
        <v>14</v>
      </c>
      <c r="E20" s="9">
        <v>3500</v>
      </c>
      <c r="F20" s="9">
        <v>0</v>
      </c>
      <c r="G20" s="5" t="s">
        <v>29</v>
      </c>
      <c r="L20" t="str">
        <f t="shared" si="0"/>
        <v>Chaetoceros10739</v>
      </c>
      <c r="N20" s="8"/>
    </row>
    <row r="21" spans="1:14" x14ac:dyDescent="0.25">
      <c r="A21" s="1">
        <v>10740</v>
      </c>
      <c r="B21" s="1" t="s">
        <v>192</v>
      </c>
      <c r="C21" t="s">
        <v>193</v>
      </c>
      <c r="D21" t="s">
        <v>14</v>
      </c>
      <c r="E21" s="9">
        <v>2500</v>
      </c>
      <c r="F21" s="9">
        <v>0</v>
      </c>
      <c r="G21" s="5" t="s">
        <v>29</v>
      </c>
      <c r="L21" t="str">
        <f t="shared" si="0"/>
        <v>Chaetoceros10740</v>
      </c>
      <c r="N21" s="8"/>
    </row>
    <row r="22" spans="1:14" x14ac:dyDescent="0.25">
      <c r="A22" s="1">
        <v>10741</v>
      </c>
      <c r="B22" s="1" t="s">
        <v>192</v>
      </c>
      <c r="C22" t="s">
        <v>193</v>
      </c>
      <c r="D22" t="s">
        <v>14</v>
      </c>
      <c r="E22" s="9">
        <v>500</v>
      </c>
      <c r="F22" s="9">
        <v>0</v>
      </c>
      <c r="G22" s="5" t="s">
        <v>29</v>
      </c>
      <c r="H22" t="s">
        <v>194</v>
      </c>
      <c r="L22" t="str">
        <f t="shared" si="0"/>
        <v>Chaetoceros10741</v>
      </c>
      <c r="N22" s="8"/>
    </row>
    <row r="23" spans="1:14" x14ac:dyDescent="0.25">
      <c r="A23" s="1">
        <v>10742</v>
      </c>
      <c r="B23" s="1" t="s">
        <v>192</v>
      </c>
      <c r="C23" t="s">
        <v>193</v>
      </c>
      <c r="D23" t="s">
        <v>14</v>
      </c>
      <c r="E23" s="9">
        <v>5000</v>
      </c>
      <c r="F23" s="9">
        <v>0</v>
      </c>
      <c r="G23" s="5" t="s">
        <v>29</v>
      </c>
      <c r="H23" t="s">
        <v>194</v>
      </c>
      <c r="L23" t="str">
        <f>+CONCATENATE(G23,A22,"a")</f>
        <v>Chaetoceros10741a</v>
      </c>
      <c r="N23" s="8"/>
    </row>
    <row r="24" spans="1:14" x14ac:dyDescent="0.25">
      <c r="A24" s="1">
        <v>10743</v>
      </c>
      <c r="B24" s="1" t="s">
        <v>192</v>
      </c>
      <c r="C24" t="s">
        <v>193</v>
      </c>
      <c r="D24" t="s">
        <v>14</v>
      </c>
      <c r="E24" s="9">
        <v>5000</v>
      </c>
      <c r="F24" s="9">
        <v>0</v>
      </c>
      <c r="G24" s="5" t="s">
        <v>28</v>
      </c>
      <c r="L24" t="str">
        <f t="shared" si="0"/>
        <v>Nitzschia10743</v>
      </c>
      <c r="N24" s="8"/>
    </row>
    <row r="25" spans="1:14" x14ac:dyDescent="0.25">
      <c r="A25" s="1">
        <v>10744</v>
      </c>
      <c r="B25" s="1" t="s">
        <v>192</v>
      </c>
      <c r="C25" t="s">
        <v>193</v>
      </c>
      <c r="D25" t="s">
        <v>14</v>
      </c>
      <c r="E25" s="9">
        <v>1500</v>
      </c>
      <c r="F25" s="9">
        <v>0</v>
      </c>
      <c r="G25" s="5" t="s">
        <v>76</v>
      </c>
      <c r="L25" t="str">
        <f t="shared" si="0"/>
        <v>Hemiaulus10744</v>
      </c>
      <c r="N25" s="8"/>
    </row>
    <row r="26" spans="1:14" x14ac:dyDescent="0.25">
      <c r="A26" s="1">
        <v>10745</v>
      </c>
      <c r="B26" s="1" t="s">
        <v>192</v>
      </c>
      <c r="C26" t="s">
        <v>193</v>
      </c>
      <c r="D26" t="s">
        <v>14</v>
      </c>
      <c r="E26" s="9">
        <v>4000</v>
      </c>
      <c r="F26" s="9">
        <v>0</v>
      </c>
      <c r="G26" s="5" t="s">
        <v>95</v>
      </c>
      <c r="L26" t="str">
        <f t="shared" si="0"/>
        <v>Haslea10745</v>
      </c>
      <c r="N26" s="8"/>
    </row>
    <row r="27" spans="1:14" x14ac:dyDescent="0.25">
      <c r="A27" s="1">
        <v>10746</v>
      </c>
      <c r="B27" s="1" t="s">
        <v>192</v>
      </c>
      <c r="C27" t="s">
        <v>193</v>
      </c>
      <c r="D27" t="s">
        <v>14</v>
      </c>
      <c r="E27" s="9">
        <v>1500</v>
      </c>
      <c r="F27" s="9">
        <v>0</v>
      </c>
      <c r="G27" s="5" t="s">
        <v>29</v>
      </c>
      <c r="H27" t="s">
        <v>195</v>
      </c>
      <c r="L27" t="str">
        <f t="shared" si="0"/>
        <v>Chaetoceros10746</v>
      </c>
      <c r="N27" s="8"/>
    </row>
    <row r="28" spans="1:14" x14ac:dyDescent="0.25">
      <c r="A28" s="1">
        <v>10747</v>
      </c>
      <c r="B28" s="1" t="s">
        <v>192</v>
      </c>
      <c r="C28" t="s">
        <v>193</v>
      </c>
      <c r="D28" t="s">
        <v>14</v>
      </c>
      <c r="E28" s="9">
        <v>3500</v>
      </c>
      <c r="F28" s="9">
        <v>0</v>
      </c>
      <c r="G28" s="5" t="s">
        <v>29</v>
      </c>
      <c r="L28" t="str">
        <f t="shared" si="0"/>
        <v>Chaetoceros10747</v>
      </c>
      <c r="N28" s="8"/>
    </row>
    <row r="29" spans="1:14" x14ac:dyDescent="0.25">
      <c r="A29" s="1">
        <v>10748</v>
      </c>
      <c r="B29" s="1" t="s">
        <v>192</v>
      </c>
      <c r="C29" t="s">
        <v>193</v>
      </c>
      <c r="D29" t="s">
        <v>14</v>
      </c>
      <c r="E29" s="9">
        <v>350</v>
      </c>
      <c r="F29" s="9">
        <v>0</v>
      </c>
      <c r="G29" s="5" t="s">
        <v>30</v>
      </c>
      <c r="L29" t="str">
        <f t="shared" si="0"/>
        <v>Thalassionema10748</v>
      </c>
      <c r="N29" s="8"/>
    </row>
    <row r="30" spans="1:14" x14ac:dyDescent="0.25">
      <c r="A30" s="1">
        <v>10749</v>
      </c>
      <c r="B30" s="1" t="s">
        <v>192</v>
      </c>
      <c r="C30" t="s">
        <v>193</v>
      </c>
      <c r="D30" t="s">
        <v>14</v>
      </c>
      <c r="E30" s="9">
        <v>5000</v>
      </c>
      <c r="F30" s="9">
        <v>0</v>
      </c>
      <c r="G30" s="5" t="s">
        <v>30</v>
      </c>
      <c r="L30" t="str">
        <f>+CONCATENATE(G30,A29,"a")</f>
        <v>Thalassionema10748a</v>
      </c>
      <c r="N30" s="8"/>
    </row>
    <row r="31" spans="1:14" x14ac:dyDescent="0.25">
      <c r="A31" s="1">
        <v>10750</v>
      </c>
      <c r="B31" s="1" t="s">
        <v>192</v>
      </c>
      <c r="C31" t="s">
        <v>193</v>
      </c>
      <c r="D31" t="s">
        <v>14</v>
      </c>
      <c r="E31" s="9">
        <v>150</v>
      </c>
      <c r="F31" s="9">
        <v>0</v>
      </c>
      <c r="G31" s="5" t="s">
        <v>196</v>
      </c>
      <c r="L31" t="str">
        <f t="shared" si="0"/>
        <v>Thalassiothrix10750</v>
      </c>
      <c r="N31" s="8"/>
    </row>
    <row r="32" spans="1:14" x14ac:dyDescent="0.25">
      <c r="A32" s="1">
        <v>10751</v>
      </c>
      <c r="B32" s="1" t="s">
        <v>192</v>
      </c>
      <c r="C32" t="s">
        <v>193</v>
      </c>
      <c r="D32" t="s">
        <v>14</v>
      </c>
      <c r="E32" s="9">
        <v>3000</v>
      </c>
      <c r="F32" s="9">
        <v>0</v>
      </c>
      <c r="G32" s="5" t="s">
        <v>196</v>
      </c>
      <c r="L32" t="str">
        <f>+CONCATENATE(G32,A31,"a")</f>
        <v>Thalassiothrix10750a</v>
      </c>
      <c r="N32" s="8"/>
    </row>
    <row r="33" spans="1:14" x14ac:dyDescent="0.25">
      <c r="A33" s="1">
        <v>10752</v>
      </c>
      <c r="B33" s="1" t="s">
        <v>192</v>
      </c>
      <c r="C33" t="s">
        <v>193</v>
      </c>
      <c r="D33" t="s">
        <v>14</v>
      </c>
      <c r="E33" s="9">
        <v>10000</v>
      </c>
      <c r="F33" s="9">
        <v>0</v>
      </c>
      <c r="G33" s="5" t="s">
        <v>196</v>
      </c>
      <c r="L33" t="str">
        <f>+CONCATENATE(G33,A31,"b")</f>
        <v>Thalassiothrix10750b</v>
      </c>
      <c r="N33" s="8"/>
    </row>
    <row r="34" spans="1:14" x14ac:dyDescent="0.25">
      <c r="A34" s="1">
        <v>10753</v>
      </c>
      <c r="B34" s="1" t="s">
        <v>192</v>
      </c>
      <c r="C34" t="s">
        <v>193</v>
      </c>
      <c r="D34" t="s">
        <v>14</v>
      </c>
      <c r="E34" s="9">
        <v>7500</v>
      </c>
      <c r="F34" s="9">
        <v>0</v>
      </c>
      <c r="G34" s="5" t="s">
        <v>48</v>
      </c>
      <c r="L34" t="str">
        <f t="shared" si="0"/>
        <v>Prorocentrum10753</v>
      </c>
      <c r="N34" s="8"/>
    </row>
    <row r="35" spans="1:14" x14ac:dyDescent="0.25">
      <c r="A35" s="1">
        <v>10754</v>
      </c>
      <c r="B35" s="1" t="s">
        <v>192</v>
      </c>
      <c r="C35" t="s">
        <v>193</v>
      </c>
      <c r="D35" t="s">
        <v>14</v>
      </c>
      <c r="E35" s="9">
        <v>1400</v>
      </c>
      <c r="F35" s="9">
        <v>0</v>
      </c>
      <c r="G35" s="5" t="s">
        <v>174</v>
      </c>
      <c r="L35" t="str">
        <f t="shared" si="0"/>
        <v>Eucampia10754</v>
      </c>
      <c r="N35" s="8"/>
    </row>
    <row r="36" spans="1:14" x14ac:dyDescent="0.25">
      <c r="A36" s="1">
        <v>10755</v>
      </c>
      <c r="B36" s="1" t="s">
        <v>192</v>
      </c>
      <c r="C36" t="s">
        <v>193</v>
      </c>
      <c r="D36" t="s">
        <v>14</v>
      </c>
      <c r="E36" s="9">
        <v>10000</v>
      </c>
      <c r="F36" s="9">
        <v>0</v>
      </c>
      <c r="G36" s="5" t="s">
        <v>51</v>
      </c>
      <c r="L36" t="str">
        <f t="shared" si="0"/>
        <v>coccolith10755</v>
      </c>
      <c r="N36" s="8"/>
    </row>
    <row r="37" spans="1:14" x14ac:dyDescent="0.25">
      <c r="A37" s="1">
        <v>10756</v>
      </c>
      <c r="B37" s="1" t="s">
        <v>192</v>
      </c>
      <c r="C37" t="s">
        <v>193</v>
      </c>
      <c r="D37" t="s">
        <v>14</v>
      </c>
      <c r="E37" s="9">
        <v>500</v>
      </c>
      <c r="F37" s="9">
        <v>0</v>
      </c>
      <c r="G37" s="5" t="s">
        <v>29</v>
      </c>
      <c r="H37" t="s">
        <v>194</v>
      </c>
      <c r="L37" t="str">
        <f t="shared" si="0"/>
        <v>Chaetoceros10756</v>
      </c>
      <c r="N37" s="8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>
      <selection sqref="A1:XFD1048576"/>
    </sheetView>
  </sheetViews>
  <sheetFormatPr defaultRowHeight="15" x14ac:dyDescent="0.25"/>
  <cols>
    <col min="3" max="3" width="52.28515625" customWidth="1"/>
    <col min="7" max="7" width="21.7109375" customWidth="1"/>
    <col min="259" max="259" width="52.28515625" customWidth="1"/>
    <col min="263" max="263" width="21.7109375" customWidth="1"/>
    <col min="515" max="515" width="52.28515625" customWidth="1"/>
    <col min="519" max="519" width="21.7109375" customWidth="1"/>
    <col min="771" max="771" width="52.28515625" customWidth="1"/>
    <col min="775" max="775" width="21.7109375" customWidth="1"/>
    <col min="1027" max="1027" width="52.28515625" customWidth="1"/>
    <col min="1031" max="1031" width="21.7109375" customWidth="1"/>
    <col min="1283" max="1283" width="52.28515625" customWidth="1"/>
    <col min="1287" max="1287" width="21.7109375" customWidth="1"/>
    <col min="1539" max="1539" width="52.28515625" customWidth="1"/>
    <col min="1543" max="1543" width="21.7109375" customWidth="1"/>
    <col min="1795" max="1795" width="52.28515625" customWidth="1"/>
    <col min="1799" max="1799" width="21.7109375" customWidth="1"/>
    <col min="2051" max="2051" width="52.28515625" customWidth="1"/>
    <col min="2055" max="2055" width="21.7109375" customWidth="1"/>
    <col min="2307" max="2307" width="52.28515625" customWidth="1"/>
    <col min="2311" max="2311" width="21.7109375" customWidth="1"/>
    <col min="2563" max="2563" width="52.28515625" customWidth="1"/>
    <col min="2567" max="2567" width="21.7109375" customWidth="1"/>
    <col min="2819" max="2819" width="52.28515625" customWidth="1"/>
    <col min="2823" max="2823" width="21.7109375" customWidth="1"/>
    <col min="3075" max="3075" width="52.28515625" customWidth="1"/>
    <col min="3079" max="3079" width="21.7109375" customWidth="1"/>
    <col min="3331" max="3331" width="52.28515625" customWidth="1"/>
    <col min="3335" max="3335" width="21.7109375" customWidth="1"/>
    <col min="3587" max="3587" width="52.28515625" customWidth="1"/>
    <col min="3591" max="3591" width="21.7109375" customWidth="1"/>
    <col min="3843" max="3843" width="52.28515625" customWidth="1"/>
    <col min="3847" max="3847" width="21.7109375" customWidth="1"/>
    <col min="4099" max="4099" width="52.28515625" customWidth="1"/>
    <col min="4103" max="4103" width="21.7109375" customWidth="1"/>
    <col min="4355" max="4355" width="52.28515625" customWidth="1"/>
    <col min="4359" max="4359" width="21.7109375" customWidth="1"/>
    <col min="4611" max="4611" width="52.28515625" customWidth="1"/>
    <col min="4615" max="4615" width="21.7109375" customWidth="1"/>
    <col min="4867" max="4867" width="52.28515625" customWidth="1"/>
    <col min="4871" max="4871" width="21.7109375" customWidth="1"/>
    <col min="5123" max="5123" width="52.28515625" customWidth="1"/>
    <col min="5127" max="5127" width="21.7109375" customWidth="1"/>
    <col min="5379" max="5379" width="52.28515625" customWidth="1"/>
    <col min="5383" max="5383" width="21.7109375" customWidth="1"/>
    <col min="5635" max="5635" width="52.28515625" customWidth="1"/>
    <col min="5639" max="5639" width="21.7109375" customWidth="1"/>
    <col min="5891" max="5891" width="52.28515625" customWidth="1"/>
    <col min="5895" max="5895" width="21.7109375" customWidth="1"/>
    <col min="6147" max="6147" width="52.28515625" customWidth="1"/>
    <col min="6151" max="6151" width="21.7109375" customWidth="1"/>
    <col min="6403" max="6403" width="52.28515625" customWidth="1"/>
    <col min="6407" max="6407" width="21.7109375" customWidth="1"/>
    <col min="6659" max="6659" width="52.28515625" customWidth="1"/>
    <col min="6663" max="6663" width="21.7109375" customWidth="1"/>
    <col min="6915" max="6915" width="52.28515625" customWidth="1"/>
    <col min="6919" max="6919" width="21.7109375" customWidth="1"/>
    <col min="7171" max="7171" width="52.28515625" customWidth="1"/>
    <col min="7175" max="7175" width="21.7109375" customWidth="1"/>
    <col min="7427" max="7427" width="52.28515625" customWidth="1"/>
    <col min="7431" max="7431" width="21.7109375" customWidth="1"/>
    <col min="7683" max="7683" width="52.28515625" customWidth="1"/>
    <col min="7687" max="7687" width="21.7109375" customWidth="1"/>
    <col min="7939" max="7939" width="52.28515625" customWidth="1"/>
    <col min="7943" max="7943" width="21.7109375" customWidth="1"/>
    <col min="8195" max="8195" width="52.28515625" customWidth="1"/>
    <col min="8199" max="8199" width="21.7109375" customWidth="1"/>
    <col min="8451" max="8451" width="52.28515625" customWidth="1"/>
    <col min="8455" max="8455" width="21.7109375" customWidth="1"/>
    <col min="8707" max="8707" width="52.28515625" customWidth="1"/>
    <col min="8711" max="8711" width="21.7109375" customWidth="1"/>
    <col min="8963" max="8963" width="52.28515625" customWidth="1"/>
    <col min="8967" max="8967" width="21.7109375" customWidth="1"/>
    <col min="9219" max="9219" width="52.28515625" customWidth="1"/>
    <col min="9223" max="9223" width="21.7109375" customWidth="1"/>
    <col min="9475" max="9475" width="52.28515625" customWidth="1"/>
    <col min="9479" max="9479" width="21.7109375" customWidth="1"/>
    <col min="9731" max="9731" width="52.28515625" customWidth="1"/>
    <col min="9735" max="9735" width="21.7109375" customWidth="1"/>
    <col min="9987" max="9987" width="52.28515625" customWidth="1"/>
    <col min="9991" max="9991" width="21.7109375" customWidth="1"/>
    <col min="10243" max="10243" width="52.28515625" customWidth="1"/>
    <col min="10247" max="10247" width="21.7109375" customWidth="1"/>
    <col min="10499" max="10499" width="52.28515625" customWidth="1"/>
    <col min="10503" max="10503" width="21.7109375" customWidth="1"/>
    <col min="10755" max="10755" width="52.28515625" customWidth="1"/>
    <col min="10759" max="10759" width="21.7109375" customWidth="1"/>
    <col min="11011" max="11011" width="52.28515625" customWidth="1"/>
    <col min="11015" max="11015" width="21.7109375" customWidth="1"/>
    <col min="11267" max="11267" width="52.28515625" customWidth="1"/>
    <col min="11271" max="11271" width="21.7109375" customWidth="1"/>
    <col min="11523" max="11523" width="52.28515625" customWidth="1"/>
    <col min="11527" max="11527" width="21.7109375" customWidth="1"/>
    <col min="11779" max="11779" width="52.28515625" customWidth="1"/>
    <col min="11783" max="11783" width="21.7109375" customWidth="1"/>
    <col min="12035" max="12035" width="52.28515625" customWidth="1"/>
    <col min="12039" max="12039" width="21.7109375" customWidth="1"/>
    <col min="12291" max="12291" width="52.28515625" customWidth="1"/>
    <col min="12295" max="12295" width="21.7109375" customWidth="1"/>
    <col min="12547" max="12547" width="52.28515625" customWidth="1"/>
    <col min="12551" max="12551" width="21.7109375" customWidth="1"/>
    <col min="12803" max="12803" width="52.28515625" customWidth="1"/>
    <col min="12807" max="12807" width="21.7109375" customWidth="1"/>
    <col min="13059" max="13059" width="52.28515625" customWidth="1"/>
    <col min="13063" max="13063" width="21.7109375" customWidth="1"/>
    <col min="13315" max="13315" width="52.28515625" customWidth="1"/>
    <col min="13319" max="13319" width="21.7109375" customWidth="1"/>
    <col min="13571" max="13571" width="52.28515625" customWidth="1"/>
    <col min="13575" max="13575" width="21.7109375" customWidth="1"/>
    <col min="13827" max="13827" width="52.28515625" customWidth="1"/>
    <col min="13831" max="13831" width="21.7109375" customWidth="1"/>
    <col min="14083" max="14083" width="52.28515625" customWidth="1"/>
    <col min="14087" max="14087" width="21.7109375" customWidth="1"/>
    <col min="14339" max="14339" width="52.28515625" customWidth="1"/>
    <col min="14343" max="14343" width="21.7109375" customWidth="1"/>
    <col min="14595" max="14595" width="52.28515625" customWidth="1"/>
    <col min="14599" max="14599" width="21.7109375" customWidth="1"/>
    <col min="14851" max="14851" width="52.28515625" customWidth="1"/>
    <col min="14855" max="14855" width="21.7109375" customWidth="1"/>
    <col min="15107" max="15107" width="52.28515625" customWidth="1"/>
    <col min="15111" max="15111" width="21.7109375" customWidth="1"/>
    <col min="15363" max="15363" width="52.28515625" customWidth="1"/>
    <col min="15367" max="15367" width="21.7109375" customWidth="1"/>
    <col min="15619" max="15619" width="52.28515625" customWidth="1"/>
    <col min="15623" max="15623" width="21.7109375" customWidth="1"/>
    <col min="15875" max="15875" width="52.28515625" customWidth="1"/>
    <col min="15879" max="15879" width="21.7109375" customWidth="1"/>
    <col min="16131" max="16131" width="52.28515625" customWidth="1"/>
    <col min="16135" max="16135" width="21.71093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10854</v>
      </c>
      <c r="B2" s="1" t="s">
        <v>197</v>
      </c>
      <c r="C2" t="s">
        <v>198</v>
      </c>
      <c r="D2" t="s">
        <v>14</v>
      </c>
      <c r="E2" s="9">
        <v>5000</v>
      </c>
      <c r="F2" s="9">
        <v>0</v>
      </c>
      <c r="G2" s="5" t="s">
        <v>150</v>
      </c>
      <c r="L2" t="str">
        <f t="shared" ref="L2:L64" si="0">+CONCATENATE(G2,A2)</f>
        <v>Zygosphaera10854</v>
      </c>
      <c r="N2" s="8"/>
    </row>
    <row r="3" spans="1:14" x14ac:dyDescent="0.25">
      <c r="A3" s="1">
        <v>10855</v>
      </c>
      <c r="B3" s="1" t="s">
        <v>197</v>
      </c>
      <c r="C3" t="s">
        <v>198</v>
      </c>
      <c r="D3" t="s">
        <v>14</v>
      </c>
      <c r="E3" s="9">
        <v>15000</v>
      </c>
      <c r="F3" s="9">
        <v>0</v>
      </c>
      <c r="G3" s="5" t="s">
        <v>150</v>
      </c>
      <c r="L3" t="str">
        <f>+CONCATENATE(G3,A2,"a")</f>
        <v>Zygosphaera10854a</v>
      </c>
      <c r="N3" s="8"/>
    </row>
    <row r="4" spans="1:14" x14ac:dyDescent="0.25">
      <c r="A4" s="1">
        <v>10856</v>
      </c>
      <c r="B4" s="1" t="s">
        <v>197</v>
      </c>
      <c r="C4" t="s">
        <v>198</v>
      </c>
      <c r="D4" t="s">
        <v>14</v>
      </c>
      <c r="E4" s="9">
        <v>5000</v>
      </c>
      <c r="F4" s="9">
        <v>0</v>
      </c>
      <c r="G4" s="5" t="s">
        <v>28</v>
      </c>
      <c r="L4" t="str">
        <f t="shared" si="0"/>
        <v>Nitzschia10856</v>
      </c>
      <c r="N4" s="8"/>
    </row>
    <row r="5" spans="1:14" x14ac:dyDescent="0.25">
      <c r="A5" s="1">
        <v>10857</v>
      </c>
      <c r="B5" s="1" t="s">
        <v>197</v>
      </c>
      <c r="C5" t="s">
        <v>198</v>
      </c>
      <c r="D5" t="s">
        <v>14</v>
      </c>
      <c r="E5" s="9">
        <v>1500</v>
      </c>
      <c r="F5" s="9">
        <v>0</v>
      </c>
      <c r="G5" s="5" t="s">
        <v>146</v>
      </c>
      <c r="L5" t="str">
        <f t="shared" si="0"/>
        <v>dinoflagellate10857</v>
      </c>
      <c r="N5" s="8"/>
    </row>
    <row r="6" spans="1:14" x14ac:dyDescent="0.25">
      <c r="A6" s="1">
        <v>10858</v>
      </c>
      <c r="B6" s="1" t="s">
        <v>197</v>
      </c>
      <c r="C6" t="s">
        <v>198</v>
      </c>
      <c r="D6" t="s">
        <v>14</v>
      </c>
      <c r="E6" s="9">
        <v>3500</v>
      </c>
      <c r="F6" s="9">
        <v>0</v>
      </c>
      <c r="G6" s="5" t="s">
        <v>28</v>
      </c>
      <c r="L6" t="str">
        <f t="shared" si="0"/>
        <v>Nitzschia10858</v>
      </c>
      <c r="N6" s="8"/>
    </row>
    <row r="7" spans="1:14" x14ac:dyDescent="0.25">
      <c r="A7" s="1">
        <v>10859</v>
      </c>
      <c r="B7" s="1" t="s">
        <v>197</v>
      </c>
      <c r="C7" t="s">
        <v>198</v>
      </c>
      <c r="D7" t="s">
        <v>14</v>
      </c>
      <c r="E7" s="9">
        <v>2500</v>
      </c>
      <c r="F7" s="9">
        <v>0</v>
      </c>
      <c r="G7" s="5" t="s">
        <v>95</v>
      </c>
      <c r="L7" t="str">
        <f t="shared" si="0"/>
        <v>Haslea10859</v>
      </c>
      <c r="N7" s="8"/>
    </row>
    <row r="8" spans="1:14" x14ac:dyDescent="0.25">
      <c r="A8" s="1">
        <v>10860</v>
      </c>
      <c r="B8" s="1" t="s">
        <v>197</v>
      </c>
      <c r="C8" t="s">
        <v>198</v>
      </c>
      <c r="D8" t="s">
        <v>14</v>
      </c>
      <c r="E8" s="9">
        <v>10000</v>
      </c>
      <c r="F8" s="9">
        <v>0</v>
      </c>
      <c r="G8" s="5" t="s">
        <v>95</v>
      </c>
      <c r="L8" t="str">
        <f>+CONCATENATE(G8,A7,"a")</f>
        <v>Haslea10859a</v>
      </c>
      <c r="N8" s="8"/>
    </row>
    <row r="9" spans="1:14" x14ac:dyDescent="0.25">
      <c r="A9" s="1">
        <v>10861</v>
      </c>
      <c r="B9" s="1" t="s">
        <v>197</v>
      </c>
      <c r="C9" t="s">
        <v>198</v>
      </c>
      <c r="D9" t="s">
        <v>14</v>
      </c>
      <c r="E9" s="9">
        <v>10000</v>
      </c>
      <c r="F9" s="9">
        <v>0</v>
      </c>
      <c r="G9" s="5" t="s">
        <v>95</v>
      </c>
      <c r="L9" t="str">
        <f>+CONCATENATE(G9,A7,"b")</f>
        <v>Haslea10859b</v>
      </c>
      <c r="N9" s="8"/>
    </row>
    <row r="10" spans="1:14" x14ac:dyDescent="0.25">
      <c r="A10" s="1">
        <v>10862</v>
      </c>
      <c r="B10" s="1" t="s">
        <v>197</v>
      </c>
      <c r="C10" t="s">
        <v>198</v>
      </c>
      <c r="D10" t="s">
        <v>14</v>
      </c>
      <c r="E10" s="9">
        <v>10000</v>
      </c>
      <c r="F10" s="9">
        <v>0</v>
      </c>
      <c r="G10" s="5" t="s">
        <v>95</v>
      </c>
      <c r="L10" t="str">
        <f>+CONCATENATE(G10,A7,"c")</f>
        <v>Haslea10859c</v>
      </c>
      <c r="N10" s="8"/>
    </row>
    <row r="11" spans="1:14" x14ac:dyDescent="0.25">
      <c r="A11" s="1">
        <v>10863</v>
      </c>
      <c r="B11" s="1" t="s">
        <v>197</v>
      </c>
      <c r="C11" t="s">
        <v>198</v>
      </c>
      <c r="D11" t="s">
        <v>14</v>
      </c>
      <c r="E11" s="9">
        <v>10000</v>
      </c>
      <c r="F11" s="9">
        <v>0</v>
      </c>
      <c r="G11" s="5" t="s">
        <v>94</v>
      </c>
      <c r="L11" t="str">
        <f t="shared" si="0"/>
        <v>Corisphaera10863</v>
      </c>
      <c r="N11" s="8"/>
    </row>
    <row r="12" spans="1:14" x14ac:dyDescent="0.25">
      <c r="A12" s="1">
        <v>10864</v>
      </c>
      <c r="B12" s="1" t="s">
        <v>197</v>
      </c>
      <c r="C12" t="s">
        <v>198</v>
      </c>
      <c r="D12" t="s">
        <v>14</v>
      </c>
      <c r="E12" s="9">
        <v>1000</v>
      </c>
      <c r="F12" s="9">
        <v>0</v>
      </c>
      <c r="G12" s="5" t="s">
        <v>30</v>
      </c>
      <c r="H12" t="s">
        <v>199</v>
      </c>
      <c r="L12" t="str">
        <f t="shared" si="0"/>
        <v>Thalassionema10864</v>
      </c>
      <c r="N12" s="8"/>
    </row>
    <row r="13" spans="1:14" x14ac:dyDescent="0.25">
      <c r="A13" s="1">
        <v>10865</v>
      </c>
      <c r="B13" s="1" t="s">
        <v>197</v>
      </c>
      <c r="C13" t="s">
        <v>198</v>
      </c>
      <c r="D13" t="s">
        <v>14</v>
      </c>
      <c r="E13" s="9">
        <v>8000</v>
      </c>
      <c r="F13" s="9">
        <v>0</v>
      </c>
      <c r="G13" s="5" t="s">
        <v>30</v>
      </c>
      <c r="H13" t="s">
        <v>199</v>
      </c>
      <c r="L13" t="str">
        <f>+CONCATENATE(G13,A12,"a")</f>
        <v>Thalassionema10864a</v>
      </c>
      <c r="N13" s="8"/>
    </row>
    <row r="14" spans="1:14" x14ac:dyDescent="0.25">
      <c r="A14" s="1">
        <v>10866</v>
      </c>
      <c r="B14" s="1" t="s">
        <v>197</v>
      </c>
      <c r="C14" t="s">
        <v>198</v>
      </c>
      <c r="D14" t="s">
        <v>14</v>
      </c>
      <c r="E14" s="9">
        <v>8000</v>
      </c>
      <c r="F14" s="9">
        <v>0</v>
      </c>
      <c r="G14" s="5" t="s">
        <v>30</v>
      </c>
      <c r="H14" t="s">
        <v>199</v>
      </c>
      <c r="L14" t="str">
        <f>+CONCATENATE(G14,A12,"b")</f>
        <v>Thalassionema10864b</v>
      </c>
      <c r="N14" s="8"/>
    </row>
    <row r="15" spans="1:14" x14ac:dyDescent="0.25">
      <c r="A15" s="1">
        <v>10867</v>
      </c>
      <c r="B15" s="1" t="s">
        <v>197</v>
      </c>
      <c r="C15" t="s">
        <v>198</v>
      </c>
      <c r="D15" t="s">
        <v>14</v>
      </c>
      <c r="E15" s="9">
        <v>3500</v>
      </c>
      <c r="F15" s="9">
        <v>0</v>
      </c>
      <c r="G15" s="5" t="s">
        <v>26</v>
      </c>
      <c r="H15" t="s">
        <v>200</v>
      </c>
      <c r="L15" t="str">
        <f t="shared" si="0"/>
        <v>Syracosphaera10867</v>
      </c>
      <c r="N15" s="8"/>
    </row>
    <row r="16" spans="1:14" x14ac:dyDescent="0.25">
      <c r="A16" s="1">
        <v>10868</v>
      </c>
      <c r="B16" s="1" t="s">
        <v>197</v>
      </c>
      <c r="C16" t="s">
        <v>198</v>
      </c>
      <c r="D16" t="s">
        <v>14</v>
      </c>
      <c r="E16" s="9">
        <v>3500</v>
      </c>
      <c r="F16" s="9">
        <v>0</v>
      </c>
      <c r="G16" s="5" t="s">
        <v>26</v>
      </c>
      <c r="L16" t="str">
        <f t="shared" si="0"/>
        <v>Syracosphaera10868</v>
      </c>
      <c r="N16" s="8"/>
    </row>
    <row r="17" spans="1:14" x14ac:dyDescent="0.25">
      <c r="A17" s="1">
        <v>10869</v>
      </c>
      <c r="B17" s="1" t="s">
        <v>197</v>
      </c>
      <c r="C17" t="s">
        <v>198</v>
      </c>
      <c r="D17" t="s">
        <v>14</v>
      </c>
      <c r="E17" s="9">
        <v>5000</v>
      </c>
      <c r="F17" s="9">
        <v>0</v>
      </c>
      <c r="G17" s="5" t="s">
        <v>99</v>
      </c>
      <c r="L17" t="str">
        <f t="shared" si="0"/>
        <v>Calyptrosphaera10869</v>
      </c>
      <c r="N17" s="8"/>
    </row>
    <row r="18" spans="1:14" x14ac:dyDescent="0.25">
      <c r="A18" s="1">
        <v>10870</v>
      </c>
      <c r="B18" s="1" t="s">
        <v>197</v>
      </c>
      <c r="C18" t="s">
        <v>198</v>
      </c>
      <c r="D18" t="s">
        <v>14</v>
      </c>
      <c r="E18" s="9">
        <v>5000</v>
      </c>
      <c r="F18" s="9">
        <v>0</v>
      </c>
      <c r="G18" s="5" t="s">
        <v>28</v>
      </c>
      <c r="L18" t="str">
        <f t="shared" si="0"/>
        <v>Nitzschia10870</v>
      </c>
      <c r="N18" s="8"/>
    </row>
    <row r="19" spans="1:14" x14ac:dyDescent="0.25">
      <c r="A19" s="1">
        <v>10871</v>
      </c>
      <c r="B19" s="1" t="s">
        <v>197</v>
      </c>
      <c r="C19" t="s">
        <v>198</v>
      </c>
      <c r="D19" t="s">
        <v>14</v>
      </c>
      <c r="E19" s="9">
        <v>9000</v>
      </c>
      <c r="F19" s="9">
        <v>0</v>
      </c>
      <c r="G19" s="5" t="s">
        <v>48</v>
      </c>
      <c r="L19" t="str">
        <f t="shared" si="0"/>
        <v>Prorocentrum10871</v>
      </c>
      <c r="N19" s="8"/>
    </row>
    <row r="20" spans="1:14" x14ac:dyDescent="0.25">
      <c r="A20" s="1">
        <v>10872</v>
      </c>
      <c r="B20" s="1" t="s">
        <v>197</v>
      </c>
      <c r="C20" t="s">
        <v>198</v>
      </c>
      <c r="D20" t="s">
        <v>14</v>
      </c>
      <c r="E20" s="9">
        <v>5000</v>
      </c>
      <c r="F20" s="9">
        <v>0</v>
      </c>
      <c r="G20" s="5" t="s">
        <v>62</v>
      </c>
      <c r="H20" t="s">
        <v>201</v>
      </c>
      <c r="L20" t="str">
        <f t="shared" si="0"/>
        <v>Umbellosphaera10872</v>
      </c>
      <c r="N20" s="8"/>
    </row>
    <row r="21" spans="1:14" x14ac:dyDescent="0.25">
      <c r="A21" s="1">
        <v>10873</v>
      </c>
      <c r="B21" s="1" t="s">
        <v>197</v>
      </c>
      <c r="C21" t="s">
        <v>198</v>
      </c>
      <c r="D21" t="s">
        <v>14</v>
      </c>
      <c r="E21" s="9">
        <v>5000</v>
      </c>
      <c r="F21" s="9">
        <v>0</v>
      </c>
      <c r="G21" s="5" t="s">
        <v>202</v>
      </c>
      <c r="H21" t="s">
        <v>203</v>
      </c>
      <c r="L21" t="str">
        <f t="shared" si="0"/>
        <v>Syracolithus10873</v>
      </c>
      <c r="N21" s="8"/>
    </row>
    <row r="22" spans="1:14" x14ac:dyDescent="0.25">
      <c r="A22" s="1">
        <v>10874</v>
      </c>
      <c r="B22" s="1" t="s">
        <v>197</v>
      </c>
      <c r="C22" t="s">
        <v>198</v>
      </c>
      <c r="D22" t="s">
        <v>14</v>
      </c>
      <c r="E22" s="9">
        <v>15000</v>
      </c>
      <c r="F22" s="9">
        <v>0</v>
      </c>
      <c r="G22" s="5" t="s">
        <v>87</v>
      </c>
      <c r="H22" t="s">
        <v>204</v>
      </c>
      <c r="L22" t="str">
        <f t="shared" si="0"/>
        <v>Leptocylindrus10874</v>
      </c>
      <c r="N22" s="8"/>
    </row>
    <row r="23" spans="1:14" x14ac:dyDescent="0.25">
      <c r="A23" s="1">
        <v>10875</v>
      </c>
      <c r="B23" s="1" t="s">
        <v>197</v>
      </c>
      <c r="C23" t="s">
        <v>198</v>
      </c>
      <c r="D23" t="s">
        <v>14</v>
      </c>
      <c r="E23" s="9">
        <v>4000</v>
      </c>
      <c r="F23" s="9">
        <v>0</v>
      </c>
      <c r="G23" s="5" t="s">
        <v>87</v>
      </c>
      <c r="H23" t="s">
        <v>204</v>
      </c>
      <c r="L23" t="str">
        <f>+CONCATENATE(G23,A22,"a")</f>
        <v>Leptocylindrus10874a</v>
      </c>
      <c r="N23" s="8"/>
    </row>
    <row r="24" spans="1:14" x14ac:dyDescent="0.25">
      <c r="A24" s="1">
        <v>10876</v>
      </c>
      <c r="B24" s="1" t="s">
        <v>197</v>
      </c>
      <c r="C24" t="s">
        <v>198</v>
      </c>
      <c r="D24" t="s">
        <v>14</v>
      </c>
      <c r="E24" s="9">
        <v>15000</v>
      </c>
      <c r="F24" s="9">
        <v>0</v>
      </c>
      <c r="G24" s="5" t="s">
        <v>150</v>
      </c>
      <c r="L24" t="str">
        <f t="shared" si="0"/>
        <v>Zygosphaera10876</v>
      </c>
      <c r="N24" s="8"/>
    </row>
    <row r="25" spans="1:14" x14ac:dyDescent="0.25">
      <c r="A25" s="1">
        <v>10877</v>
      </c>
      <c r="B25" s="1" t="s">
        <v>197</v>
      </c>
      <c r="C25" t="s">
        <v>198</v>
      </c>
      <c r="D25" t="s">
        <v>14</v>
      </c>
      <c r="E25" s="9">
        <v>5000</v>
      </c>
      <c r="F25" s="9">
        <v>0</v>
      </c>
      <c r="G25" s="5" t="s">
        <v>26</v>
      </c>
      <c r="L25" t="str">
        <f t="shared" si="0"/>
        <v>Syracosphaera10877</v>
      </c>
      <c r="N25" s="8"/>
    </row>
    <row r="26" spans="1:14" x14ac:dyDescent="0.25">
      <c r="A26" s="1">
        <v>10878</v>
      </c>
      <c r="B26" s="1" t="s">
        <v>197</v>
      </c>
      <c r="C26" t="s">
        <v>198</v>
      </c>
      <c r="D26" t="s">
        <v>14</v>
      </c>
      <c r="E26" s="9">
        <v>10000</v>
      </c>
      <c r="F26" s="9">
        <v>0</v>
      </c>
      <c r="G26" s="5" t="s">
        <v>30</v>
      </c>
      <c r="L26" t="str">
        <f t="shared" si="0"/>
        <v>Thalassionema10878</v>
      </c>
      <c r="N26" s="8"/>
    </row>
    <row r="27" spans="1:14" x14ac:dyDescent="0.25">
      <c r="A27" s="1">
        <v>10879</v>
      </c>
      <c r="B27" s="1" t="s">
        <v>197</v>
      </c>
      <c r="C27" t="s">
        <v>198</v>
      </c>
      <c r="D27" t="s">
        <v>14</v>
      </c>
      <c r="E27" s="9">
        <v>750</v>
      </c>
      <c r="F27" s="9">
        <v>0</v>
      </c>
      <c r="G27" s="5" t="s">
        <v>205</v>
      </c>
      <c r="L27" t="str">
        <f t="shared" si="0"/>
        <v>Ceratium10879</v>
      </c>
      <c r="N27" s="8"/>
    </row>
    <row r="28" spans="1:14" x14ac:dyDescent="0.25">
      <c r="A28" s="1">
        <v>10880</v>
      </c>
      <c r="B28" s="1" t="s">
        <v>197</v>
      </c>
      <c r="C28" t="s">
        <v>198</v>
      </c>
      <c r="D28" t="s">
        <v>14</v>
      </c>
      <c r="E28" s="9">
        <v>5000</v>
      </c>
      <c r="F28" s="9">
        <v>0</v>
      </c>
      <c r="G28" s="5" t="s">
        <v>146</v>
      </c>
      <c r="L28" t="str">
        <f t="shared" si="0"/>
        <v>dinoflagellate10880</v>
      </c>
      <c r="N28" s="8"/>
    </row>
    <row r="29" spans="1:14" x14ac:dyDescent="0.25">
      <c r="A29" s="1">
        <v>10881</v>
      </c>
      <c r="B29" s="1" t="s">
        <v>197</v>
      </c>
      <c r="C29" t="s">
        <v>198</v>
      </c>
      <c r="D29" t="s">
        <v>14</v>
      </c>
      <c r="E29" s="9">
        <v>3500</v>
      </c>
      <c r="F29" s="9">
        <v>0</v>
      </c>
      <c r="G29" s="5" t="s">
        <v>105</v>
      </c>
      <c r="L29" t="str">
        <f t="shared" si="0"/>
        <v>Acanthoica10881</v>
      </c>
      <c r="N29" s="8"/>
    </row>
    <row r="30" spans="1:14" x14ac:dyDescent="0.25">
      <c r="A30" s="1">
        <v>10882</v>
      </c>
      <c r="B30" s="1" t="s">
        <v>197</v>
      </c>
      <c r="C30" t="s">
        <v>198</v>
      </c>
      <c r="D30" t="s">
        <v>14</v>
      </c>
      <c r="E30" s="9">
        <v>10000</v>
      </c>
      <c r="F30" s="9">
        <v>0</v>
      </c>
      <c r="G30" s="5" t="s">
        <v>105</v>
      </c>
      <c r="L30" t="str">
        <f>+CONCATENATE(G30,A29,"a")</f>
        <v>Acanthoica10881a</v>
      </c>
      <c r="N30" s="8"/>
    </row>
    <row r="31" spans="1:14" x14ac:dyDescent="0.25">
      <c r="A31" s="1">
        <v>10883</v>
      </c>
      <c r="B31" s="1" t="s">
        <v>197</v>
      </c>
      <c r="C31" t="s">
        <v>198</v>
      </c>
      <c r="D31" t="s">
        <v>14</v>
      </c>
      <c r="E31" s="9">
        <v>19000</v>
      </c>
      <c r="F31" s="9">
        <v>0</v>
      </c>
      <c r="G31" s="5" t="s">
        <v>150</v>
      </c>
      <c r="L31" t="str">
        <f t="shared" si="0"/>
        <v>Zygosphaera10883</v>
      </c>
      <c r="N31" s="8"/>
    </row>
    <row r="32" spans="1:14" x14ac:dyDescent="0.25">
      <c r="A32" s="1">
        <v>10884</v>
      </c>
      <c r="B32" s="1" t="s">
        <v>197</v>
      </c>
      <c r="C32" t="s">
        <v>198</v>
      </c>
      <c r="D32" t="s">
        <v>14</v>
      </c>
      <c r="E32" s="9">
        <v>6000</v>
      </c>
      <c r="F32" s="9">
        <v>0</v>
      </c>
      <c r="G32" s="5" t="s">
        <v>28</v>
      </c>
      <c r="L32" t="str">
        <f t="shared" si="0"/>
        <v>Nitzschia10884</v>
      </c>
      <c r="N32" s="8"/>
    </row>
    <row r="33" spans="1:14" x14ac:dyDescent="0.25">
      <c r="A33" s="1">
        <v>10885</v>
      </c>
      <c r="B33" s="1" t="s">
        <v>197</v>
      </c>
      <c r="C33" t="s">
        <v>198</v>
      </c>
      <c r="D33" t="s">
        <v>14</v>
      </c>
      <c r="E33" s="9">
        <v>3500</v>
      </c>
      <c r="F33" s="9">
        <v>0</v>
      </c>
      <c r="G33" s="5" t="s">
        <v>29</v>
      </c>
      <c r="L33" t="str">
        <f t="shared" si="0"/>
        <v>Chaetoceros10885</v>
      </c>
      <c r="N33" s="8"/>
    </row>
    <row r="34" spans="1:14" x14ac:dyDescent="0.25">
      <c r="A34" s="1">
        <v>10886</v>
      </c>
      <c r="B34" s="1" t="s">
        <v>197</v>
      </c>
      <c r="C34" t="s">
        <v>198</v>
      </c>
      <c r="D34" t="s">
        <v>14</v>
      </c>
      <c r="E34" s="9">
        <v>500</v>
      </c>
      <c r="F34" s="9">
        <v>0</v>
      </c>
      <c r="G34" s="5" t="s">
        <v>29</v>
      </c>
      <c r="L34" t="str">
        <f>+CONCATENATE(G34,A33,"a")</f>
        <v>Chaetoceros10885a</v>
      </c>
      <c r="N34" s="8"/>
    </row>
    <row r="35" spans="1:14" x14ac:dyDescent="0.25">
      <c r="A35" s="1">
        <v>10887</v>
      </c>
      <c r="B35" s="1" t="s">
        <v>197</v>
      </c>
      <c r="C35" t="s">
        <v>198</v>
      </c>
      <c r="D35" t="s">
        <v>14</v>
      </c>
      <c r="E35" s="9">
        <v>5000</v>
      </c>
      <c r="F35" s="9">
        <v>0</v>
      </c>
      <c r="G35" s="5" t="s">
        <v>62</v>
      </c>
      <c r="H35" t="s">
        <v>201</v>
      </c>
      <c r="L35" t="str">
        <f t="shared" si="0"/>
        <v>Umbellosphaera10887</v>
      </c>
      <c r="N35" s="8"/>
    </row>
    <row r="36" spans="1:14" x14ac:dyDescent="0.25">
      <c r="A36" s="1">
        <v>10888</v>
      </c>
      <c r="B36" s="1" t="s">
        <v>197</v>
      </c>
      <c r="C36" t="s">
        <v>198</v>
      </c>
      <c r="D36" t="s">
        <v>14</v>
      </c>
      <c r="E36" s="9">
        <v>20000</v>
      </c>
      <c r="F36" s="9">
        <v>0</v>
      </c>
      <c r="G36" s="5" t="s">
        <v>17</v>
      </c>
      <c r="L36" t="str">
        <f t="shared" si="0"/>
        <v>Gephyrocapsa10888</v>
      </c>
      <c r="N36" s="8"/>
    </row>
    <row r="37" spans="1:14" x14ac:dyDescent="0.25">
      <c r="A37" s="1">
        <v>10889</v>
      </c>
      <c r="B37" s="1" t="s">
        <v>197</v>
      </c>
      <c r="C37" t="s">
        <v>198</v>
      </c>
      <c r="D37" t="s">
        <v>14</v>
      </c>
      <c r="E37" s="9">
        <v>5000</v>
      </c>
      <c r="F37" s="9">
        <v>0</v>
      </c>
      <c r="G37" s="5" t="s">
        <v>202</v>
      </c>
      <c r="L37" t="str">
        <f t="shared" si="0"/>
        <v>Syracolithus10889</v>
      </c>
      <c r="N37" s="8"/>
    </row>
    <row r="38" spans="1:14" x14ac:dyDescent="0.25">
      <c r="A38" s="1">
        <v>10890</v>
      </c>
      <c r="B38" s="1" t="s">
        <v>197</v>
      </c>
      <c r="C38" t="s">
        <v>198</v>
      </c>
      <c r="D38" t="s">
        <v>14</v>
      </c>
      <c r="E38" s="9">
        <v>6000</v>
      </c>
      <c r="F38" s="9">
        <v>0</v>
      </c>
      <c r="G38" s="5" t="s">
        <v>26</v>
      </c>
      <c r="L38" t="str">
        <f t="shared" si="0"/>
        <v>Syracosphaera10890</v>
      </c>
      <c r="N38" s="8"/>
    </row>
    <row r="39" spans="1:14" x14ac:dyDescent="0.25">
      <c r="A39" s="1">
        <v>10891</v>
      </c>
      <c r="B39" s="1" t="s">
        <v>197</v>
      </c>
      <c r="C39" t="s">
        <v>198</v>
      </c>
      <c r="D39" t="s">
        <v>14</v>
      </c>
      <c r="E39" s="9">
        <v>5000</v>
      </c>
      <c r="F39" s="9">
        <v>0</v>
      </c>
      <c r="G39" s="5" t="s">
        <v>99</v>
      </c>
      <c r="L39" t="str">
        <f t="shared" si="0"/>
        <v>Calyptrosphaera10891</v>
      </c>
      <c r="N39" s="8"/>
    </row>
    <row r="40" spans="1:14" x14ac:dyDescent="0.25">
      <c r="A40" s="1">
        <v>10892</v>
      </c>
      <c r="B40" s="1" t="s">
        <v>197</v>
      </c>
      <c r="C40" t="s">
        <v>198</v>
      </c>
      <c r="D40" t="s">
        <v>14</v>
      </c>
      <c r="E40" s="9">
        <v>10000</v>
      </c>
      <c r="F40" s="9">
        <v>0</v>
      </c>
      <c r="G40" s="5" t="s">
        <v>28</v>
      </c>
      <c r="L40" t="str">
        <f t="shared" si="0"/>
        <v>Nitzschia10892</v>
      </c>
      <c r="N40" s="8"/>
    </row>
    <row r="41" spans="1:14" x14ac:dyDescent="0.25">
      <c r="A41" s="1">
        <v>10893</v>
      </c>
      <c r="B41" s="1" t="s">
        <v>197</v>
      </c>
      <c r="C41" t="s">
        <v>198</v>
      </c>
      <c r="D41" t="s">
        <v>14</v>
      </c>
      <c r="E41" s="9">
        <v>15000</v>
      </c>
      <c r="F41" s="9">
        <v>0</v>
      </c>
      <c r="G41" s="5" t="s">
        <v>159</v>
      </c>
      <c r="L41" t="str">
        <f t="shared" si="0"/>
        <v>Helladosphaera10893</v>
      </c>
      <c r="N41" s="8"/>
    </row>
    <row r="42" spans="1:14" x14ac:dyDescent="0.25">
      <c r="A42" s="1">
        <v>10894</v>
      </c>
      <c r="B42" s="1" t="s">
        <v>197</v>
      </c>
      <c r="C42" t="s">
        <v>198</v>
      </c>
      <c r="D42" t="s">
        <v>14</v>
      </c>
      <c r="E42" s="9">
        <v>3000</v>
      </c>
      <c r="F42" s="9">
        <v>0</v>
      </c>
      <c r="G42" s="5" t="s">
        <v>146</v>
      </c>
      <c r="L42" t="str">
        <f t="shared" si="0"/>
        <v>dinoflagellate10894</v>
      </c>
      <c r="N42" s="8"/>
    </row>
    <row r="43" spans="1:14" x14ac:dyDescent="0.25">
      <c r="A43" s="1">
        <v>10895</v>
      </c>
      <c r="B43" s="1" t="s">
        <v>197</v>
      </c>
      <c r="C43" t="s">
        <v>198</v>
      </c>
      <c r="D43" t="s">
        <v>14</v>
      </c>
      <c r="E43" s="9">
        <v>18000</v>
      </c>
      <c r="F43" s="9">
        <v>0</v>
      </c>
      <c r="G43" s="5" t="s">
        <v>206</v>
      </c>
      <c r="L43" t="str">
        <f t="shared" si="0"/>
        <v>Sphaerocalyptra10895</v>
      </c>
      <c r="N43" s="8"/>
    </row>
    <row r="44" spans="1:14" x14ac:dyDescent="0.25">
      <c r="A44" s="1">
        <v>10896</v>
      </c>
      <c r="B44" s="1" t="s">
        <v>197</v>
      </c>
      <c r="C44" t="s">
        <v>198</v>
      </c>
      <c r="D44" t="s">
        <v>14</v>
      </c>
      <c r="E44" s="9">
        <v>10000</v>
      </c>
      <c r="F44" s="9">
        <v>0</v>
      </c>
      <c r="G44" s="5" t="s">
        <v>94</v>
      </c>
      <c r="L44" t="str">
        <f t="shared" si="0"/>
        <v>Corisphaera10896</v>
      </c>
      <c r="N44" s="8"/>
    </row>
    <row r="45" spans="1:14" x14ac:dyDescent="0.25">
      <c r="A45" s="1">
        <v>10897</v>
      </c>
      <c r="B45" s="1" t="s">
        <v>197</v>
      </c>
      <c r="C45" t="s">
        <v>198</v>
      </c>
      <c r="D45" t="s">
        <v>14</v>
      </c>
      <c r="E45" s="9">
        <v>6500</v>
      </c>
      <c r="F45" s="9">
        <v>0</v>
      </c>
      <c r="G45" s="5" t="s">
        <v>207</v>
      </c>
      <c r="L45" t="str">
        <f t="shared" si="0"/>
        <v>Coccolithus10897</v>
      </c>
      <c r="N45" s="8"/>
    </row>
    <row r="46" spans="1:14" x14ac:dyDescent="0.25">
      <c r="A46" s="1">
        <v>10898</v>
      </c>
      <c r="B46" s="1" t="s">
        <v>197</v>
      </c>
      <c r="C46" t="s">
        <v>198</v>
      </c>
      <c r="D46" t="s">
        <v>14</v>
      </c>
      <c r="E46" s="9">
        <v>1000</v>
      </c>
      <c r="F46" s="9">
        <v>0</v>
      </c>
      <c r="G46" s="5" t="s">
        <v>29</v>
      </c>
      <c r="L46" t="str">
        <f t="shared" si="0"/>
        <v>Chaetoceros10898</v>
      </c>
      <c r="N46" s="8"/>
    </row>
    <row r="47" spans="1:14" x14ac:dyDescent="0.25">
      <c r="A47" s="1">
        <v>10899</v>
      </c>
      <c r="B47" s="1" t="s">
        <v>197</v>
      </c>
      <c r="C47" t="s">
        <v>198</v>
      </c>
      <c r="D47" t="s">
        <v>14</v>
      </c>
      <c r="E47" s="9">
        <v>8600</v>
      </c>
      <c r="F47" s="9">
        <v>0</v>
      </c>
      <c r="G47" s="5" t="s">
        <v>208</v>
      </c>
      <c r="L47" t="str">
        <f t="shared" si="0"/>
        <v>Homozygosphaera10899</v>
      </c>
      <c r="N47" s="8"/>
    </row>
    <row r="48" spans="1:14" x14ac:dyDescent="0.25">
      <c r="A48" s="1">
        <v>10900</v>
      </c>
      <c r="B48" s="1" t="s">
        <v>197</v>
      </c>
      <c r="C48" t="s">
        <v>198</v>
      </c>
      <c r="D48" t="s">
        <v>14</v>
      </c>
      <c r="E48" s="9">
        <v>1000</v>
      </c>
      <c r="F48" s="9">
        <v>0</v>
      </c>
      <c r="G48" s="5" t="s">
        <v>205</v>
      </c>
      <c r="L48" t="str">
        <f t="shared" si="0"/>
        <v>Ceratium10900</v>
      </c>
      <c r="N48" s="8"/>
    </row>
    <row r="49" spans="1:14" x14ac:dyDescent="0.25">
      <c r="A49" s="1">
        <v>10901</v>
      </c>
      <c r="B49" s="1" t="s">
        <v>197</v>
      </c>
      <c r="C49" t="s">
        <v>198</v>
      </c>
      <c r="D49" t="s">
        <v>14</v>
      </c>
      <c r="E49" s="9">
        <v>7500</v>
      </c>
      <c r="F49" s="9">
        <v>0</v>
      </c>
      <c r="G49" s="5" t="s">
        <v>156</v>
      </c>
      <c r="H49" t="s">
        <v>209</v>
      </c>
      <c r="L49" t="str">
        <f t="shared" si="0"/>
        <v>Rhabdosphaera10901</v>
      </c>
      <c r="N49" s="8"/>
    </row>
    <row r="50" spans="1:14" x14ac:dyDescent="0.25">
      <c r="A50" s="1">
        <v>10902</v>
      </c>
      <c r="B50" s="1" t="s">
        <v>197</v>
      </c>
      <c r="C50" t="s">
        <v>198</v>
      </c>
      <c r="D50" t="s">
        <v>14</v>
      </c>
      <c r="E50" s="9">
        <v>3300</v>
      </c>
      <c r="F50" s="9">
        <v>0</v>
      </c>
      <c r="G50" s="5" t="s">
        <v>76</v>
      </c>
      <c r="H50" t="s">
        <v>77</v>
      </c>
      <c r="L50" t="str">
        <f t="shared" si="0"/>
        <v>Hemiaulus10902</v>
      </c>
      <c r="N50" s="8"/>
    </row>
    <row r="51" spans="1:14" x14ac:dyDescent="0.25">
      <c r="A51" s="1">
        <v>10903</v>
      </c>
      <c r="B51" s="1" t="s">
        <v>197</v>
      </c>
      <c r="C51" t="s">
        <v>198</v>
      </c>
      <c r="D51" t="s">
        <v>14</v>
      </c>
      <c r="E51" s="9">
        <v>2000</v>
      </c>
      <c r="F51" s="9">
        <v>0</v>
      </c>
      <c r="G51" s="5" t="s">
        <v>67</v>
      </c>
      <c r="L51" t="str">
        <f t="shared" si="0"/>
        <v>naviculoid10903</v>
      </c>
      <c r="N51" s="8"/>
    </row>
    <row r="52" spans="1:14" x14ac:dyDescent="0.25">
      <c r="A52" s="1">
        <v>10904</v>
      </c>
      <c r="B52" s="1" t="s">
        <v>197</v>
      </c>
      <c r="C52" t="s">
        <v>198</v>
      </c>
      <c r="D52" t="s">
        <v>14</v>
      </c>
      <c r="E52" s="9">
        <v>5000</v>
      </c>
      <c r="F52" s="9">
        <v>0</v>
      </c>
      <c r="G52" s="5" t="s">
        <v>146</v>
      </c>
      <c r="L52" t="str">
        <f t="shared" si="0"/>
        <v>dinoflagellate10904</v>
      </c>
      <c r="N52" s="8"/>
    </row>
    <row r="53" spans="1:14" x14ac:dyDescent="0.25">
      <c r="A53" s="1">
        <v>10905</v>
      </c>
      <c r="B53" s="1" t="s">
        <v>197</v>
      </c>
      <c r="C53" t="s">
        <v>198</v>
      </c>
      <c r="D53" t="s">
        <v>14</v>
      </c>
      <c r="E53" s="9">
        <v>4000</v>
      </c>
      <c r="F53" s="9">
        <v>0</v>
      </c>
      <c r="G53" s="5" t="s">
        <v>26</v>
      </c>
      <c r="H53" t="s">
        <v>200</v>
      </c>
      <c r="L53" t="str">
        <f t="shared" si="0"/>
        <v>Syracosphaera10905</v>
      </c>
      <c r="N53" s="8"/>
    </row>
    <row r="54" spans="1:14" x14ac:dyDescent="0.25">
      <c r="A54" s="1">
        <v>10906</v>
      </c>
      <c r="B54" s="1" t="s">
        <v>197</v>
      </c>
      <c r="C54" t="s">
        <v>198</v>
      </c>
      <c r="D54" t="s">
        <v>14</v>
      </c>
      <c r="E54" s="9">
        <v>10000</v>
      </c>
      <c r="F54" s="9">
        <v>0</v>
      </c>
      <c r="G54" s="5" t="s">
        <v>26</v>
      </c>
      <c r="H54" t="s">
        <v>200</v>
      </c>
      <c r="L54" t="str">
        <f>+CONCATENATE(G54,A53,"a")</f>
        <v>Syracosphaera10905a</v>
      </c>
      <c r="N54" s="8"/>
    </row>
    <row r="55" spans="1:14" x14ac:dyDescent="0.25">
      <c r="A55" s="1">
        <v>10907</v>
      </c>
      <c r="B55" s="1" t="s">
        <v>197</v>
      </c>
      <c r="C55" t="s">
        <v>198</v>
      </c>
      <c r="D55" t="s">
        <v>14</v>
      </c>
      <c r="E55" s="9">
        <v>6000</v>
      </c>
      <c r="F55" s="9">
        <v>0</v>
      </c>
      <c r="G55" s="5" t="s">
        <v>109</v>
      </c>
      <c r="H55" t="s">
        <v>210</v>
      </c>
      <c r="L55" t="str">
        <f t="shared" si="0"/>
        <v>Umbilicosphaera10907</v>
      </c>
      <c r="N55" s="8"/>
    </row>
    <row r="56" spans="1:14" x14ac:dyDescent="0.25">
      <c r="A56" s="1">
        <v>10908</v>
      </c>
      <c r="B56" s="1" t="s">
        <v>197</v>
      </c>
      <c r="C56" t="s">
        <v>198</v>
      </c>
      <c r="D56" t="s">
        <v>14</v>
      </c>
      <c r="E56" s="9">
        <v>10000</v>
      </c>
      <c r="F56" s="9">
        <v>0</v>
      </c>
      <c r="G56" s="5" t="s">
        <v>26</v>
      </c>
      <c r="L56" t="str">
        <f t="shared" si="0"/>
        <v>Syracosphaera10908</v>
      </c>
      <c r="N56" s="8"/>
    </row>
    <row r="57" spans="1:14" x14ac:dyDescent="0.25">
      <c r="A57" s="1">
        <v>10909</v>
      </c>
      <c r="B57" s="1" t="s">
        <v>197</v>
      </c>
      <c r="C57" t="s">
        <v>198</v>
      </c>
      <c r="D57" t="s">
        <v>14</v>
      </c>
      <c r="E57" s="9">
        <v>5000</v>
      </c>
      <c r="F57" s="9">
        <v>0</v>
      </c>
      <c r="G57" s="5" t="s">
        <v>146</v>
      </c>
      <c r="L57" t="str">
        <f t="shared" si="0"/>
        <v>dinoflagellate10909</v>
      </c>
      <c r="N57" s="8"/>
    </row>
    <row r="58" spans="1:14" x14ac:dyDescent="0.25">
      <c r="A58" s="1">
        <v>10910</v>
      </c>
      <c r="B58" s="1" t="s">
        <v>197</v>
      </c>
      <c r="C58" t="s">
        <v>198</v>
      </c>
      <c r="D58" t="s">
        <v>14</v>
      </c>
      <c r="E58" s="9">
        <v>6000</v>
      </c>
      <c r="F58" s="9">
        <v>0</v>
      </c>
      <c r="G58" s="5" t="s">
        <v>202</v>
      </c>
      <c r="L58" t="str">
        <f t="shared" si="0"/>
        <v>Syracolithus10910</v>
      </c>
      <c r="N58" s="8"/>
    </row>
    <row r="59" spans="1:14" x14ac:dyDescent="0.25">
      <c r="A59" s="1">
        <v>10911</v>
      </c>
      <c r="B59" s="1" t="s">
        <v>197</v>
      </c>
      <c r="C59" t="s">
        <v>198</v>
      </c>
      <c r="D59" t="s">
        <v>14</v>
      </c>
      <c r="E59" s="9">
        <v>2000</v>
      </c>
      <c r="F59" s="9">
        <v>0</v>
      </c>
      <c r="G59" s="5" t="s">
        <v>211</v>
      </c>
      <c r="L59" t="str">
        <f t="shared" si="0"/>
        <v>Asteromphalus10911</v>
      </c>
      <c r="N59" s="8"/>
    </row>
    <row r="60" spans="1:14" x14ac:dyDescent="0.25">
      <c r="A60" s="1">
        <v>10912</v>
      </c>
      <c r="B60" s="1" t="s">
        <v>197</v>
      </c>
      <c r="C60" t="s">
        <v>198</v>
      </c>
      <c r="D60" t="s">
        <v>14</v>
      </c>
      <c r="E60" s="9">
        <v>4000</v>
      </c>
      <c r="F60" s="9">
        <v>0</v>
      </c>
      <c r="G60" s="5" t="s">
        <v>152</v>
      </c>
      <c r="L60" t="str">
        <f t="shared" si="0"/>
        <v>Daktylethra10912</v>
      </c>
      <c r="N60" s="8"/>
    </row>
    <row r="61" spans="1:14" x14ac:dyDescent="0.25">
      <c r="A61" s="1">
        <v>10913</v>
      </c>
      <c r="B61" s="1" t="s">
        <v>197</v>
      </c>
      <c r="C61" t="s">
        <v>198</v>
      </c>
      <c r="D61" t="s">
        <v>14</v>
      </c>
      <c r="E61" s="9">
        <v>15000</v>
      </c>
      <c r="F61" s="9">
        <v>0</v>
      </c>
      <c r="G61" s="5" t="s">
        <v>152</v>
      </c>
      <c r="L61" t="str">
        <f>+CONCATENATE(G61,A60,"a")</f>
        <v>Daktylethra10912a</v>
      </c>
      <c r="N61" s="8"/>
    </row>
    <row r="62" spans="1:14" x14ac:dyDescent="0.25">
      <c r="A62" s="1">
        <v>10914</v>
      </c>
      <c r="B62" s="1" t="s">
        <v>197</v>
      </c>
      <c r="C62" t="s">
        <v>198</v>
      </c>
      <c r="D62" t="s">
        <v>14</v>
      </c>
      <c r="E62" s="9">
        <v>2000</v>
      </c>
      <c r="F62" s="9">
        <v>0</v>
      </c>
      <c r="G62" s="5" t="s">
        <v>28</v>
      </c>
      <c r="L62" t="str">
        <f t="shared" si="0"/>
        <v>Nitzschia10914</v>
      </c>
      <c r="N62" s="8"/>
    </row>
    <row r="63" spans="1:14" x14ac:dyDescent="0.25">
      <c r="A63" s="1">
        <v>10915</v>
      </c>
      <c r="B63" s="1" t="s">
        <v>197</v>
      </c>
      <c r="C63" t="s">
        <v>198</v>
      </c>
      <c r="D63" t="s">
        <v>14</v>
      </c>
      <c r="E63" s="9">
        <v>10000</v>
      </c>
      <c r="F63" s="9">
        <v>0</v>
      </c>
      <c r="G63" s="5" t="s">
        <v>28</v>
      </c>
      <c r="L63" t="str">
        <f t="shared" si="0"/>
        <v>Nitzschia10915</v>
      </c>
      <c r="N63" s="8"/>
    </row>
    <row r="64" spans="1:14" x14ac:dyDescent="0.25">
      <c r="A64" s="1">
        <v>10916</v>
      </c>
      <c r="B64" s="1" t="s">
        <v>197</v>
      </c>
      <c r="C64" t="s">
        <v>198</v>
      </c>
      <c r="D64" t="s">
        <v>14</v>
      </c>
      <c r="E64" s="9">
        <v>5000</v>
      </c>
      <c r="F64" s="9">
        <v>0</v>
      </c>
      <c r="G64" s="5" t="s">
        <v>26</v>
      </c>
      <c r="L64" t="str">
        <f t="shared" si="0"/>
        <v>Syracosphaera10916</v>
      </c>
      <c r="N64" s="8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29" sqref="B29"/>
    </sheetView>
  </sheetViews>
  <sheetFormatPr defaultRowHeight="15" x14ac:dyDescent="0.25"/>
  <cols>
    <col min="3" max="3" width="41.140625" customWidth="1"/>
    <col min="259" max="259" width="41.140625" customWidth="1"/>
    <col min="515" max="515" width="41.140625" customWidth="1"/>
    <col min="771" max="771" width="41.140625" customWidth="1"/>
    <col min="1027" max="1027" width="41.140625" customWidth="1"/>
    <col min="1283" max="1283" width="41.140625" customWidth="1"/>
    <col min="1539" max="1539" width="41.140625" customWidth="1"/>
    <col min="1795" max="1795" width="41.140625" customWidth="1"/>
    <col min="2051" max="2051" width="41.140625" customWidth="1"/>
    <col min="2307" max="2307" width="41.140625" customWidth="1"/>
    <col min="2563" max="2563" width="41.140625" customWidth="1"/>
    <col min="2819" max="2819" width="41.140625" customWidth="1"/>
    <col min="3075" max="3075" width="41.140625" customWidth="1"/>
    <col min="3331" max="3331" width="41.140625" customWidth="1"/>
    <col min="3587" max="3587" width="41.140625" customWidth="1"/>
    <col min="3843" max="3843" width="41.140625" customWidth="1"/>
    <col min="4099" max="4099" width="41.140625" customWidth="1"/>
    <col min="4355" max="4355" width="41.140625" customWidth="1"/>
    <col min="4611" max="4611" width="41.140625" customWidth="1"/>
    <col min="4867" max="4867" width="41.140625" customWidth="1"/>
    <col min="5123" max="5123" width="41.140625" customWidth="1"/>
    <col min="5379" max="5379" width="41.140625" customWidth="1"/>
    <col min="5635" max="5635" width="41.140625" customWidth="1"/>
    <col min="5891" max="5891" width="41.140625" customWidth="1"/>
    <col min="6147" max="6147" width="41.140625" customWidth="1"/>
    <col min="6403" max="6403" width="41.140625" customWidth="1"/>
    <col min="6659" max="6659" width="41.140625" customWidth="1"/>
    <col min="6915" max="6915" width="41.140625" customWidth="1"/>
    <col min="7171" max="7171" width="41.140625" customWidth="1"/>
    <col min="7427" max="7427" width="41.140625" customWidth="1"/>
    <col min="7683" max="7683" width="41.140625" customWidth="1"/>
    <col min="7939" max="7939" width="41.140625" customWidth="1"/>
    <col min="8195" max="8195" width="41.140625" customWidth="1"/>
    <col min="8451" max="8451" width="41.140625" customWidth="1"/>
    <col min="8707" max="8707" width="41.140625" customWidth="1"/>
    <col min="8963" max="8963" width="41.140625" customWidth="1"/>
    <col min="9219" max="9219" width="41.140625" customWidth="1"/>
    <col min="9475" max="9475" width="41.140625" customWidth="1"/>
    <col min="9731" max="9731" width="41.140625" customWidth="1"/>
    <col min="9987" max="9987" width="41.140625" customWidth="1"/>
    <col min="10243" max="10243" width="41.140625" customWidth="1"/>
    <col min="10499" max="10499" width="41.140625" customWidth="1"/>
    <col min="10755" max="10755" width="41.140625" customWidth="1"/>
    <col min="11011" max="11011" width="41.140625" customWidth="1"/>
    <col min="11267" max="11267" width="41.140625" customWidth="1"/>
    <col min="11523" max="11523" width="41.140625" customWidth="1"/>
    <col min="11779" max="11779" width="41.140625" customWidth="1"/>
    <col min="12035" max="12035" width="41.140625" customWidth="1"/>
    <col min="12291" max="12291" width="41.140625" customWidth="1"/>
    <col min="12547" max="12547" width="41.140625" customWidth="1"/>
    <col min="12803" max="12803" width="41.140625" customWidth="1"/>
    <col min="13059" max="13059" width="41.140625" customWidth="1"/>
    <col min="13315" max="13315" width="41.140625" customWidth="1"/>
    <col min="13571" max="13571" width="41.140625" customWidth="1"/>
    <col min="13827" max="13827" width="41.140625" customWidth="1"/>
    <col min="14083" max="14083" width="41.140625" customWidth="1"/>
    <col min="14339" max="14339" width="41.140625" customWidth="1"/>
    <col min="14595" max="14595" width="41.140625" customWidth="1"/>
    <col min="14851" max="14851" width="41.140625" customWidth="1"/>
    <col min="15107" max="15107" width="41.140625" customWidth="1"/>
    <col min="15363" max="15363" width="41.140625" customWidth="1"/>
    <col min="15619" max="15619" width="41.140625" customWidth="1"/>
    <col min="15875" max="15875" width="41.140625" customWidth="1"/>
    <col min="16131" max="16131" width="41.140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10917</v>
      </c>
      <c r="B2" s="1" t="s">
        <v>212</v>
      </c>
      <c r="C2" t="s">
        <v>213</v>
      </c>
      <c r="D2" t="s">
        <v>47</v>
      </c>
      <c r="E2" s="9">
        <v>10000</v>
      </c>
      <c r="F2" s="9">
        <v>0</v>
      </c>
      <c r="G2" s="5" t="s">
        <v>28</v>
      </c>
      <c r="L2" t="str">
        <f t="shared" ref="L2:L23" si="0">+CONCATENATE(G2,A2)</f>
        <v>Nitzschia10917</v>
      </c>
      <c r="N2" s="8"/>
    </row>
    <row r="3" spans="1:14" x14ac:dyDescent="0.25">
      <c r="A3" s="1">
        <v>10918</v>
      </c>
      <c r="B3" s="1" t="s">
        <v>212</v>
      </c>
      <c r="C3" t="s">
        <v>213</v>
      </c>
      <c r="D3" t="s">
        <v>47</v>
      </c>
      <c r="E3" s="9">
        <v>10000</v>
      </c>
      <c r="F3" s="9">
        <v>0</v>
      </c>
      <c r="G3" s="5" t="s">
        <v>21</v>
      </c>
      <c r="L3" t="str">
        <f t="shared" si="0"/>
        <v>Pseudonitzschia10918</v>
      </c>
      <c r="N3" s="8"/>
    </row>
    <row r="4" spans="1:14" x14ac:dyDescent="0.25">
      <c r="A4" s="1">
        <v>10919</v>
      </c>
      <c r="B4" s="1" t="s">
        <v>212</v>
      </c>
      <c r="C4" t="s">
        <v>213</v>
      </c>
      <c r="D4" t="s">
        <v>47</v>
      </c>
      <c r="E4" s="9">
        <v>10000</v>
      </c>
      <c r="F4" s="9">
        <v>0</v>
      </c>
      <c r="G4" s="5" t="s">
        <v>21</v>
      </c>
      <c r="L4" t="str">
        <f>+CONCATENATE(G4,A3,"a")</f>
        <v>Pseudonitzschia10918a</v>
      </c>
      <c r="N4" s="8"/>
    </row>
    <row r="5" spans="1:14" x14ac:dyDescent="0.25">
      <c r="A5" s="1">
        <v>10920</v>
      </c>
      <c r="B5" s="1" t="s">
        <v>212</v>
      </c>
      <c r="C5" t="s">
        <v>213</v>
      </c>
      <c r="D5" t="s">
        <v>47</v>
      </c>
      <c r="E5" s="9">
        <v>13000</v>
      </c>
      <c r="F5" s="9">
        <v>0</v>
      </c>
      <c r="G5" s="5" t="s">
        <v>28</v>
      </c>
      <c r="L5" t="str">
        <f t="shared" si="0"/>
        <v>Nitzschia10920</v>
      </c>
      <c r="N5" s="8"/>
    </row>
    <row r="6" spans="1:14" x14ac:dyDescent="0.25">
      <c r="A6" s="1">
        <v>10921</v>
      </c>
      <c r="B6" s="1" t="s">
        <v>212</v>
      </c>
      <c r="C6" t="s">
        <v>213</v>
      </c>
      <c r="D6" t="s">
        <v>47</v>
      </c>
      <c r="E6" s="9">
        <v>10000</v>
      </c>
      <c r="F6" s="9">
        <v>0</v>
      </c>
      <c r="G6" s="5" t="s">
        <v>51</v>
      </c>
      <c r="L6" t="str">
        <f t="shared" si="0"/>
        <v>coccolith10921</v>
      </c>
      <c r="N6" s="8"/>
    </row>
    <row r="7" spans="1:14" x14ac:dyDescent="0.25">
      <c r="A7" s="1">
        <v>10922</v>
      </c>
      <c r="B7" s="1" t="s">
        <v>212</v>
      </c>
      <c r="C7" t="s">
        <v>213</v>
      </c>
      <c r="D7" t="s">
        <v>47</v>
      </c>
      <c r="E7" s="9">
        <v>7500</v>
      </c>
      <c r="F7" s="9">
        <v>0</v>
      </c>
      <c r="G7" s="5" t="s">
        <v>51</v>
      </c>
      <c r="L7" t="str">
        <f t="shared" si="0"/>
        <v>coccolith10922</v>
      </c>
      <c r="N7" s="8"/>
    </row>
    <row r="8" spans="1:14" x14ac:dyDescent="0.25">
      <c r="A8" s="1">
        <v>10923</v>
      </c>
      <c r="B8" s="1" t="s">
        <v>212</v>
      </c>
      <c r="C8" t="s">
        <v>213</v>
      </c>
      <c r="D8" t="s">
        <v>47</v>
      </c>
      <c r="E8" s="9">
        <v>5000</v>
      </c>
      <c r="F8" s="9">
        <v>0</v>
      </c>
      <c r="G8" s="5" t="s">
        <v>87</v>
      </c>
      <c r="H8" t="s">
        <v>204</v>
      </c>
      <c r="L8" t="str">
        <f t="shared" si="0"/>
        <v>Leptocylindrus10923</v>
      </c>
      <c r="N8" s="8"/>
    </row>
    <row r="9" spans="1:14" x14ac:dyDescent="0.25">
      <c r="A9" s="1">
        <v>10924</v>
      </c>
      <c r="B9" s="1" t="s">
        <v>212</v>
      </c>
      <c r="C9" t="s">
        <v>213</v>
      </c>
      <c r="D9" t="s">
        <v>47</v>
      </c>
      <c r="E9" s="9">
        <v>5000</v>
      </c>
      <c r="F9" s="9">
        <v>0</v>
      </c>
      <c r="G9" s="5" t="s">
        <v>214</v>
      </c>
      <c r="L9" t="str">
        <f t="shared" si="0"/>
        <v>filaments10924</v>
      </c>
      <c r="N9" s="8"/>
    </row>
    <row r="10" spans="1:14" x14ac:dyDescent="0.25">
      <c r="A10" s="1">
        <v>10925</v>
      </c>
      <c r="B10" s="1" t="s">
        <v>212</v>
      </c>
      <c r="C10" t="s">
        <v>213</v>
      </c>
      <c r="D10" t="s">
        <v>47</v>
      </c>
      <c r="E10" s="9">
        <v>7500</v>
      </c>
      <c r="F10" s="9">
        <v>0</v>
      </c>
      <c r="G10" s="5" t="s">
        <v>215</v>
      </c>
      <c r="L10" t="str">
        <f t="shared" si="0"/>
        <v>Periphyllophora10925</v>
      </c>
      <c r="N10" s="8"/>
    </row>
    <row r="11" spans="1:14" x14ac:dyDescent="0.25">
      <c r="A11" s="1">
        <v>10926</v>
      </c>
      <c r="B11" s="1" t="s">
        <v>212</v>
      </c>
      <c r="C11" t="s">
        <v>213</v>
      </c>
      <c r="D11" t="s">
        <v>47</v>
      </c>
      <c r="E11" s="9">
        <v>20000</v>
      </c>
      <c r="F11" s="9">
        <v>0</v>
      </c>
      <c r="G11" s="5" t="s">
        <v>215</v>
      </c>
      <c r="L11" t="str">
        <f>+CONCATENATE(G11,A10,"a")</f>
        <v>Periphyllophora10925a</v>
      </c>
      <c r="N11" s="8"/>
    </row>
    <row r="12" spans="1:14" x14ac:dyDescent="0.25">
      <c r="A12" s="1">
        <v>10927</v>
      </c>
      <c r="B12" s="1" t="s">
        <v>212</v>
      </c>
      <c r="C12" t="s">
        <v>213</v>
      </c>
      <c r="D12" t="s">
        <v>47</v>
      </c>
      <c r="E12" s="9">
        <v>15000</v>
      </c>
      <c r="F12" s="9">
        <v>0</v>
      </c>
      <c r="G12" s="5" t="s">
        <v>28</v>
      </c>
      <c r="L12" t="str">
        <f t="shared" si="0"/>
        <v>Nitzschia10927</v>
      </c>
      <c r="N12" s="8"/>
    </row>
    <row r="13" spans="1:14" x14ac:dyDescent="0.25">
      <c r="A13" s="1">
        <v>10928</v>
      </c>
      <c r="B13" s="1" t="s">
        <v>212</v>
      </c>
      <c r="C13" t="s">
        <v>213</v>
      </c>
      <c r="D13" t="s">
        <v>47</v>
      </c>
      <c r="E13" s="9">
        <v>5000</v>
      </c>
      <c r="F13" s="9">
        <v>0</v>
      </c>
      <c r="G13" s="5" t="s">
        <v>29</v>
      </c>
      <c r="L13" t="str">
        <f t="shared" si="0"/>
        <v>Chaetoceros10928</v>
      </c>
      <c r="N13" s="8"/>
    </row>
    <row r="14" spans="1:14" x14ac:dyDescent="0.25">
      <c r="A14" s="1">
        <v>10929</v>
      </c>
      <c r="B14" s="1" t="s">
        <v>212</v>
      </c>
      <c r="C14" t="s">
        <v>213</v>
      </c>
      <c r="D14" t="s">
        <v>47</v>
      </c>
      <c r="E14" s="9">
        <v>15000</v>
      </c>
      <c r="F14" s="9">
        <v>0</v>
      </c>
      <c r="G14" s="5" t="s">
        <v>28</v>
      </c>
      <c r="L14" t="str">
        <f t="shared" si="0"/>
        <v>Nitzschia10929</v>
      </c>
      <c r="N14" s="8"/>
    </row>
    <row r="15" spans="1:14" x14ac:dyDescent="0.25">
      <c r="A15" s="1">
        <v>10930</v>
      </c>
      <c r="B15" s="1" t="s">
        <v>212</v>
      </c>
      <c r="C15" t="s">
        <v>213</v>
      </c>
      <c r="D15" t="s">
        <v>47</v>
      </c>
      <c r="E15" s="9">
        <v>10000</v>
      </c>
      <c r="F15" s="9">
        <v>0</v>
      </c>
      <c r="G15" s="5" t="s">
        <v>87</v>
      </c>
      <c r="H15" t="s">
        <v>204</v>
      </c>
      <c r="L15" t="str">
        <f t="shared" si="0"/>
        <v>Leptocylindrus10930</v>
      </c>
      <c r="N15" s="8"/>
    </row>
    <row r="16" spans="1:14" x14ac:dyDescent="0.25">
      <c r="A16" s="1">
        <v>10931</v>
      </c>
      <c r="B16" s="1" t="s">
        <v>212</v>
      </c>
      <c r="C16" t="s">
        <v>213</v>
      </c>
      <c r="D16" t="s">
        <v>47</v>
      </c>
      <c r="E16" s="9">
        <v>5000</v>
      </c>
      <c r="F16" s="9">
        <v>0</v>
      </c>
      <c r="G16" s="5" t="s">
        <v>29</v>
      </c>
      <c r="K16" t="s">
        <v>216</v>
      </c>
      <c r="L16" t="str">
        <f t="shared" si="0"/>
        <v>Chaetoceros10931</v>
      </c>
      <c r="N16" s="8"/>
    </row>
    <row r="17" spans="1:14" x14ac:dyDescent="0.25">
      <c r="A17" s="1">
        <v>10932</v>
      </c>
      <c r="B17" s="1" t="s">
        <v>212</v>
      </c>
      <c r="C17" t="s">
        <v>213</v>
      </c>
      <c r="D17" t="s">
        <v>47</v>
      </c>
      <c r="E17" s="9">
        <v>5000</v>
      </c>
      <c r="F17" s="9">
        <v>0</v>
      </c>
      <c r="G17" s="5" t="s">
        <v>51</v>
      </c>
      <c r="L17" t="str">
        <f t="shared" si="0"/>
        <v>coccolith10932</v>
      </c>
      <c r="N17" s="8"/>
    </row>
    <row r="18" spans="1:14" x14ac:dyDescent="0.25">
      <c r="A18" s="1">
        <v>10933</v>
      </c>
      <c r="B18" s="1" t="s">
        <v>212</v>
      </c>
      <c r="C18" t="s">
        <v>213</v>
      </c>
      <c r="D18" t="s">
        <v>47</v>
      </c>
      <c r="E18" s="9">
        <v>9000</v>
      </c>
      <c r="F18" s="9">
        <v>0</v>
      </c>
      <c r="G18" s="5" t="s">
        <v>17</v>
      </c>
      <c r="L18" t="str">
        <f t="shared" si="0"/>
        <v>Gephyrocapsa10933</v>
      </c>
      <c r="N18" s="8"/>
    </row>
    <row r="19" spans="1:14" x14ac:dyDescent="0.25">
      <c r="A19" s="1">
        <v>10934</v>
      </c>
      <c r="B19" s="1" t="s">
        <v>212</v>
      </c>
      <c r="C19" t="s">
        <v>213</v>
      </c>
      <c r="D19" t="s">
        <v>47</v>
      </c>
      <c r="E19" s="9">
        <v>6000</v>
      </c>
      <c r="F19" s="9">
        <v>0</v>
      </c>
      <c r="G19" s="5" t="s">
        <v>87</v>
      </c>
      <c r="H19" t="s">
        <v>204</v>
      </c>
      <c r="L19" t="str">
        <f t="shared" si="0"/>
        <v>Leptocylindrus10934</v>
      </c>
      <c r="N19" s="8"/>
    </row>
    <row r="20" spans="1:14" x14ac:dyDescent="0.25">
      <c r="A20" s="1">
        <v>10935</v>
      </c>
      <c r="B20" s="1" t="s">
        <v>212</v>
      </c>
      <c r="C20" t="s">
        <v>213</v>
      </c>
      <c r="D20" t="s">
        <v>47</v>
      </c>
      <c r="E20" s="9">
        <v>4500</v>
      </c>
      <c r="F20" s="9">
        <v>0</v>
      </c>
      <c r="G20" s="5" t="s">
        <v>28</v>
      </c>
      <c r="L20" t="str">
        <f t="shared" si="0"/>
        <v>Nitzschia10935</v>
      </c>
      <c r="N20" s="8"/>
    </row>
    <row r="21" spans="1:14" x14ac:dyDescent="0.25">
      <c r="A21" s="1">
        <v>10936</v>
      </c>
      <c r="B21" s="1" t="s">
        <v>212</v>
      </c>
      <c r="C21" t="s">
        <v>213</v>
      </c>
      <c r="D21" t="s">
        <v>47</v>
      </c>
      <c r="E21" s="9">
        <v>10000</v>
      </c>
      <c r="F21" s="9">
        <v>0</v>
      </c>
      <c r="G21" s="5" t="s">
        <v>208</v>
      </c>
      <c r="L21" t="str">
        <f t="shared" si="0"/>
        <v>Homozygosphaera10936</v>
      </c>
      <c r="N21" s="8"/>
    </row>
    <row r="22" spans="1:14" x14ac:dyDescent="0.25">
      <c r="A22" s="1">
        <v>10937</v>
      </c>
      <c r="B22" s="1" t="s">
        <v>212</v>
      </c>
      <c r="C22" t="s">
        <v>213</v>
      </c>
      <c r="D22" t="s">
        <v>47</v>
      </c>
      <c r="E22" s="9">
        <v>10000</v>
      </c>
      <c r="F22" s="9">
        <v>0</v>
      </c>
      <c r="G22" s="5" t="s">
        <v>99</v>
      </c>
      <c r="K22" t="s">
        <v>217</v>
      </c>
      <c r="L22" t="str">
        <f t="shared" si="0"/>
        <v>Calyptrosphaera10937</v>
      </c>
      <c r="N22" s="8"/>
    </row>
    <row r="23" spans="1:14" x14ac:dyDescent="0.25">
      <c r="A23" s="1">
        <v>10938</v>
      </c>
      <c r="B23" s="1" t="s">
        <v>212</v>
      </c>
      <c r="C23" t="s">
        <v>213</v>
      </c>
      <c r="D23" t="s">
        <v>47</v>
      </c>
      <c r="E23" s="9">
        <v>1000</v>
      </c>
      <c r="F23" s="9">
        <v>0</v>
      </c>
      <c r="G23" s="5" t="s">
        <v>73</v>
      </c>
      <c r="L23" t="str">
        <f t="shared" si="0"/>
        <v>foraminiferan10938</v>
      </c>
      <c r="N23" s="8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B32" sqref="B32"/>
    </sheetView>
  </sheetViews>
  <sheetFormatPr defaultRowHeight="15" x14ac:dyDescent="0.25"/>
  <cols>
    <col min="3" max="3" width="45.85546875" customWidth="1"/>
    <col min="259" max="259" width="45.85546875" customWidth="1"/>
    <col min="515" max="515" width="45.85546875" customWidth="1"/>
    <col min="771" max="771" width="45.85546875" customWidth="1"/>
    <col min="1027" max="1027" width="45.85546875" customWidth="1"/>
    <col min="1283" max="1283" width="45.85546875" customWidth="1"/>
    <col min="1539" max="1539" width="45.85546875" customWidth="1"/>
    <col min="1795" max="1795" width="45.85546875" customWidth="1"/>
    <col min="2051" max="2051" width="45.85546875" customWidth="1"/>
    <col min="2307" max="2307" width="45.85546875" customWidth="1"/>
    <col min="2563" max="2563" width="45.85546875" customWidth="1"/>
    <col min="2819" max="2819" width="45.85546875" customWidth="1"/>
    <col min="3075" max="3075" width="45.85546875" customWidth="1"/>
    <col min="3331" max="3331" width="45.85546875" customWidth="1"/>
    <col min="3587" max="3587" width="45.85546875" customWidth="1"/>
    <col min="3843" max="3843" width="45.85546875" customWidth="1"/>
    <col min="4099" max="4099" width="45.85546875" customWidth="1"/>
    <col min="4355" max="4355" width="45.85546875" customWidth="1"/>
    <col min="4611" max="4611" width="45.85546875" customWidth="1"/>
    <col min="4867" max="4867" width="45.85546875" customWidth="1"/>
    <col min="5123" max="5123" width="45.85546875" customWidth="1"/>
    <col min="5379" max="5379" width="45.85546875" customWidth="1"/>
    <col min="5635" max="5635" width="45.85546875" customWidth="1"/>
    <col min="5891" max="5891" width="45.85546875" customWidth="1"/>
    <col min="6147" max="6147" width="45.85546875" customWidth="1"/>
    <col min="6403" max="6403" width="45.85546875" customWidth="1"/>
    <col min="6659" max="6659" width="45.85546875" customWidth="1"/>
    <col min="6915" max="6915" width="45.85546875" customWidth="1"/>
    <col min="7171" max="7171" width="45.85546875" customWidth="1"/>
    <col min="7427" max="7427" width="45.85546875" customWidth="1"/>
    <col min="7683" max="7683" width="45.85546875" customWidth="1"/>
    <col min="7939" max="7939" width="45.85546875" customWidth="1"/>
    <col min="8195" max="8195" width="45.85546875" customWidth="1"/>
    <col min="8451" max="8451" width="45.85546875" customWidth="1"/>
    <col min="8707" max="8707" width="45.85546875" customWidth="1"/>
    <col min="8963" max="8963" width="45.85546875" customWidth="1"/>
    <col min="9219" max="9219" width="45.85546875" customWidth="1"/>
    <col min="9475" max="9475" width="45.85546875" customWidth="1"/>
    <col min="9731" max="9731" width="45.85546875" customWidth="1"/>
    <col min="9987" max="9987" width="45.85546875" customWidth="1"/>
    <col min="10243" max="10243" width="45.85546875" customWidth="1"/>
    <col min="10499" max="10499" width="45.85546875" customWidth="1"/>
    <col min="10755" max="10755" width="45.85546875" customWidth="1"/>
    <col min="11011" max="11011" width="45.85546875" customWidth="1"/>
    <col min="11267" max="11267" width="45.85546875" customWidth="1"/>
    <col min="11523" max="11523" width="45.85546875" customWidth="1"/>
    <col min="11779" max="11779" width="45.85546875" customWidth="1"/>
    <col min="12035" max="12035" width="45.85546875" customWidth="1"/>
    <col min="12291" max="12291" width="45.85546875" customWidth="1"/>
    <col min="12547" max="12547" width="45.85546875" customWidth="1"/>
    <col min="12803" max="12803" width="45.85546875" customWidth="1"/>
    <col min="13059" max="13059" width="45.85546875" customWidth="1"/>
    <col min="13315" max="13315" width="45.85546875" customWidth="1"/>
    <col min="13571" max="13571" width="45.85546875" customWidth="1"/>
    <col min="13827" max="13827" width="45.85546875" customWidth="1"/>
    <col min="14083" max="14083" width="45.85546875" customWidth="1"/>
    <col min="14339" max="14339" width="45.85546875" customWidth="1"/>
    <col min="14595" max="14595" width="45.85546875" customWidth="1"/>
    <col min="14851" max="14851" width="45.85546875" customWidth="1"/>
    <col min="15107" max="15107" width="45.85546875" customWidth="1"/>
    <col min="15363" max="15363" width="45.85546875" customWidth="1"/>
    <col min="15619" max="15619" width="45.85546875" customWidth="1"/>
    <col min="15875" max="15875" width="45.85546875" customWidth="1"/>
    <col min="16131" max="16131" width="45.855468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10939</v>
      </c>
      <c r="B2" s="1" t="s">
        <v>218</v>
      </c>
      <c r="C2" t="s">
        <v>219</v>
      </c>
      <c r="D2" t="s">
        <v>47</v>
      </c>
      <c r="E2" s="9">
        <v>20000</v>
      </c>
      <c r="F2" s="9">
        <v>0</v>
      </c>
      <c r="G2" s="5" t="s">
        <v>17</v>
      </c>
      <c r="L2" t="str">
        <f t="shared" ref="L2:L29" si="0">+CONCATENATE(G2,A2)</f>
        <v>Gephyrocapsa10939</v>
      </c>
      <c r="N2" s="8"/>
    </row>
    <row r="3" spans="1:14" x14ac:dyDescent="0.25">
      <c r="A3" s="1">
        <v>10940</v>
      </c>
      <c r="B3" s="1" t="s">
        <v>218</v>
      </c>
      <c r="C3" t="s">
        <v>219</v>
      </c>
      <c r="D3" t="s">
        <v>47</v>
      </c>
      <c r="E3" s="9">
        <v>10000</v>
      </c>
      <c r="F3" s="9">
        <v>0</v>
      </c>
      <c r="G3" s="5" t="s">
        <v>28</v>
      </c>
      <c r="L3" t="str">
        <f t="shared" si="0"/>
        <v>Nitzschia10940</v>
      </c>
      <c r="N3" s="8"/>
    </row>
    <row r="4" spans="1:14" x14ac:dyDescent="0.25">
      <c r="A4" s="1">
        <v>10941</v>
      </c>
      <c r="B4" s="1" t="s">
        <v>218</v>
      </c>
      <c r="C4" t="s">
        <v>219</v>
      </c>
      <c r="D4" t="s">
        <v>47</v>
      </c>
      <c r="E4" s="9">
        <v>7500</v>
      </c>
      <c r="F4" s="9">
        <v>0</v>
      </c>
      <c r="G4" s="5" t="s">
        <v>28</v>
      </c>
      <c r="L4" t="str">
        <f t="shared" si="0"/>
        <v>Nitzschia10941</v>
      </c>
      <c r="N4" s="8"/>
    </row>
    <row r="5" spans="1:14" x14ac:dyDescent="0.25">
      <c r="A5" s="1">
        <v>10942</v>
      </c>
      <c r="B5" s="1" t="s">
        <v>218</v>
      </c>
      <c r="C5" t="s">
        <v>219</v>
      </c>
      <c r="D5" t="s">
        <v>47</v>
      </c>
      <c r="E5" s="9">
        <v>10000</v>
      </c>
      <c r="F5" s="9">
        <v>0</v>
      </c>
      <c r="G5" s="5" t="s">
        <v>35</v>
      </c>
      <c r="L5" t="str">
        <f t="shared" si="0"/>
        <v>Thalassiosira10942</v>
      </c>
      <c r="N5" s="8"/>
    </row>
    <row r="6" spans="1:14" x14ac:dyDescent="0.25">
      <c r="A6" s="1">
        <v>10943</v>
      </c>
      <c r="B6" s="1" t="s">
        <v>218</v>
      </c>
      <c r="C6" t="s">
        <v>219</v>
      </c>
      <c r="D6" t="s">
        <v>47</v>
      </c>
      <c r="E6" s="9">
        <v>25000</v>
      </c>
      <c r="F6" s="9">
        <v>0</v>
      </c>
      <c r="G6" s="5" t="s">
        <v>35</v>
      </c>
      <c r="L6" t="str">
        <f t="shared" si="0"/>
        <v>Thalassiosira10943</v>
      </c>
      <c r="N6" s="8"/>
    </row>
    <row r="7" spans="1:14" x14ac:dyDescent="0.25">
      <c r="A7" s="1">
        <v>10944</v>
      </c>
      <c r="B7" s="1" t="s">
        <v>218</v>
      </c>
      <c r="C7" t="s">
        <v>219</v>
      </c>
      <c r="D7" t="s">
        <v>47</v>
      </c>
      <c r="E7" s="9">
        <v>15000</v>
      </c>
      <c r="F7" s="9">
        <v>0</v>
      </c>
      <c r="G7" s="5" t="s">
        <v>109</v>
      </c>
      <c r="L7" t="str">
        <f t="shared" si="0"/>
        <v>Umbilicosphaera10944</v>
      </c>
      <c r="N7" s="8"/>
    </row>
    <row r="8" spans="1:14" x14ac:dyDescent="0.25">
      <c r="A8" s="1">
        <v>10945</v>
      </c>
      <c r="B8" s="1" t="s">
        <v>218</v>
      </c>
      <c r="C8" t="s">
        <v>219</v>
      </c>
      <c r="D8" t="s">
        <v>47</v>
      </c>
      <c r="E8" s="9">
        <v>2500</v>
      </c>
      <c r="F8" s="9">
        <v>0</v>
      </c>
      <c r="G8" s="5" t="s">
        <v>220</v>
      </c>
      <c r="L8" t="str">
        <f t="shared" si="0"/>
        <v>star-shape10945</v>
      </c>
      <c r="N8" s="8"/>
    </row>
    <row r="9" spans="1:14" x14ac:dyDescent="0.25">
      <c r="A9" s="1">
        <v>10946</v>
      </c>
      <c r="B9" s="1" t="s">
        <v>218</v>
      </c>
      <c r="C9" t="s">
        <v>219</v>
      </c>
      <c r="D9" t="s">
        <v>47</v>
      </c>
      <c r="E9" s="9">
        <v>15000</v>
      </c>
      <c r="F9" s="9">
        <v>0</v>
      </c>
      <c r="G9" s="5" t="s">
        <v>26</v>
      </c>
      <c r="L9" t="str">
        <f t="shared" si="0"/>
        <v>Syracosphaera10946</v>
      </c>
      <c r="N9" s="8"/>
    </row>
    <row r="10" spans="1:14" x14ac:dyDescent="0.25">
      <c r="A10" s="1">
        <v>10947</v>
      </c>
      <c r="B10" s="1" t="s">
        <v>218</v>
      </c>
      <c r="C10" t="s">
        <v>219</v>
      </c>
      <c r="D10" t="s">
        <v>47</v>
      </c>
      <c r="E10" s="9">
        <v>1500</v>
      </c>
      <c r="F10" s="9">
        <v>0</v>
      </c>
      <c r="G10" s="5" t="s">
        <v>221</v>
      </c>
      <c r="L10" t="str">
        <f t="shared" si="0"/>
        <v>Radiolarian10947</v>
      </c>
      <c r="N10" s="8"/>
    </row>
    <row r="11" spans="1:14" x14ac:dyDescent="0.25">
      <c r="A11" s="1">
        <v>10948</v>
      </c>
      <c r="B11" s="1" t="s">
        <v>218</v>
      </c>
      <c r="C11" t="s">
        <v>219</v>
      </c>
      <c r="D11" t="s">
        <v>47</v>
      </c>
      <c r="E11" s="9">
        <v>10000</v>
      </c>
      <c r="F11" s="9">
        <v>0</v>
      </c>
      <c r="G11" s="5" t="s">
        <v>15</v>
      </c>
      <c r="L11" t="str">
        <f t="shared" si="0"/>
        <v>Navicula10948</v>
      </c>
      <c r="N11" s="8"/>
    </row>
    <row r="12" spans="1:14" x14ac:dyDescent="0.25">
      <c r="A12" s="1">
        <v>10949</v>
      </c>
      <c r="B12" s="1" t="s">
        <v>218</v>
      </c>
      <c r="C12" t="s">
        <v>219</v>
      </c>
      <c r="D12" t="s">
        <v>47</v>
      </c>
      <c r="E12" s="9">
        <v>6000</v>
      </c>
      <c r="F12" s="9">
        <v>0</v>
      </c>
      <c r="G12" s="5" t="s">
        <v>26</v>
      </c>
      <c r="L12" t="str">
        <f t="shared" si="0"/>
        <v>Syracosphaera10949</v>
      </c>
      <c r="N12" s="8"/>
    </row>
    <row r="13" spans="1:14" x14ac:dyDescent="0.25">
      <c r="A13" s="1">
        <v>10950</v>
      </c>
      <c r="B13" s="1" t="s">
        <v>218</v>
      </c>
      <c r="C13" t="s">
        <v>219</v>
      </c>
      <c r="D13" t="s">
        <v>47</v>
      </c>
      <c r="E13" s="9">
        <v>5000</v>
      </c>
      <c r="F13" s="9">
        <v>0</v>
      </c>
      <c r="G13" s="5" t="s">
        <v>28</v>
      </c>
      <c r="K13" t="s">
        <v>222</v>
      </c>
      <c r="L13" t="str">
        <f t="shared" si="0"/>
        <v>Nitzschia10950</v>
      </c>
      <c r="N13" s="8"/>
    </row>
    <row r="14" spans="1:14" x14ac:dyDescent="0.25">
      <c r="A14" s="1">
        <v>10951</v>
      </c>
      <c r="B14" s="1" t="s">
        <v>218</v>
      </c>
      <c r="C14" t="s">
        <v>219</v>
      </c>
      <c r="D14" t="s">
        <v>47</v>
      </c>
      <c r="E14" s="9">
        <v>20000</v>
      </c>
      <c r="F14" s="9">
        <v>0</v>
      </c>
      <c r="G14" s="5" t="s">
        <v>26</v>
      </c>
      <c r="L14" t="str">
        <f t="shared" si="0"/>
        <v>Syracosphaera10951</v>
      </c>
      <c r="N14" s="8"/>
    </row>
    <row r="15" spans="1:14" x14ac:dyDescent="0.25">
      <c r="A15" s="1">
        <v>10952</v>
      </c>
      <c r="B15" s="1" t="s">
        <v>218</v>
      </c>
      <c r="C15" t="s">
        <v>219</v>
      </c>
      <c r="D15" t="s">
        <v>47</v>
      </c>
      <c r="E15" s="9">
        <v>13000</v>
      </c>
      <c r="F15" s="9">
        <v>0</v>
      </c>
      <c r="G15" s="5" t="s">
        <v>34</v>
      </c>
      <c r="L15" t="str">
        <f t="shared" si="0"/>
        <v>Fallacia10952</v>
      </c>
      <c r="N15" s="8"/>
    </row>
    <row r="16" spans="1:14" x14ac:dyDescent="0.25">
      <c r="A16" s="1">
        <v>10953</v>
      </c>
      <c r="B16" s="1" t="s">
        <v>218</v>
      </c>
      <c r="C16" t="s">
        <v>219</v>
      </c>
      <c r="D16" t="s">
        <v>47</v>
      </c>
      <c r="E16" s="9">
        <v>25000</v>
      </c>
      <c r="F16" s="9">
        <v>0</v>
      </c>
      <c r="G16" s="5" t="s">
        <v>17</v>
      </c>
      <c r="L16" t="str">
        <f t="shared" si="0"/>
        <v>Gephyrocapsa10953</v>
      </c>
      <c r="N16" s="8"/>
    </row>
    <row r="17" spans="1:14" x14ac:dyDescent="0.25">
      <c r="A17" s="1">
        <v>10954</v>
      </c>
      <c r="B17" s="1" t="s">
        <v>218</v>
      </c>
      <c r="C17" t="s">
        <v>219</v>
      </c>
      <c r="D17" t="s">
        <v>47</v>
      </c>
      <c r="E17" s="9">
        <v>5000</v>
      </c>
      <c r="F17" s="9">
        <v>0</v>
      </c>
      <c r="G17" s="5" t="s">
        <v>21</v>
      </c>
      <c r="L17" t="str">
        <f t="shared" si="0"/>
        <v>Pseudonitzschia10954</v>
      </c>
      <c r="N17" s="8"/>
    </row>
    <row r="18" spans="1:14" x14ac:dyDescent="0.25">
      <c r="A18" s="1">
        <v>10955</v>
      </c>
      <c r="B18" s="1" t="s">
        <v>218</v>
      </c>
      <c r="C18" t="s">
        <v>219</v>
      </c>
      <c r="D18" t="s">
        <v>47</v>
      </c>
      <c r="E18" s="9">
        <v>7500</v>
      </c>
      <c r="F18" s="9">
        <v>0</v>
      </c>
      <c r="G18" s="5" t="s">
        <v>51</v>
      </c>
      <c r="L18" t="str">
        <f t="shared" si="0"/>
        <v>coccolith10955</v>
      </c>
      <c r="N18" s="8"/>
    </row>
    <row r="19" spans="1:14" x14ac:dyDescent="0.25">
      <c r="A19" s="1">
        <v>10956</v>
      </c>
      <c r="B19" s="1" t="s">
        <v>218</v>
      </c>
      <c r="C19" t="s">
        <v>219</v>
      </c>
      <c r="D19" t="s">
        <v>47</v>
      </c>
      <c r="E19" s="9">
        <v>15000</v>
      </c>
      <c r="F19" s="9">
        <v>0</v>
      </c>
      <c r="G19" s="5" t="s">
        <v>26</v>
      </c>
      <c r="L19" t="str">
        <f t="shared" si="0"/>
        <v>Syracosphaera10956</v>
      </c>
      <c r="N19" s="8"/>
    </row>
    <row r="20" spans="1:14" x14ac:dyDescent="0.25">
      <c r="A20" s="1">
        <v>10957</v>
      </c>
      <c r="B20" s="1" t="s">
        <v>218</v>
      </c>
      <c r="C20" t="s">
        <v>219</v>
      </c>
      <c r="D20" t="s">
        <v>47</v>
      </c>
      <c r="E20" s="9">
        <v>3500</v>
      </c>
      <c r="F20" s="9">
        <v>0</v>
      </c>
      <c r="G20" s="5" t="s">
        <v>38</v>
      </c>
      <c r="L20" t="str">
        <f t="shared" si="0"/>
        <v>Michaelsarsia10957</v>
      </c>
      <c r="N20" s="8"/>
    </row>
    <row r="21" spans="1:14" x14ac:dyDescent="0.25">
      <c r="A21" s="1">
        <v>10958</v>
      </c>
      <c r="B21" s="1" t="s">
        <v>218</v>
      </c>
      <c r="C21" t="s">
        <v>219</v>
      </c>
      <c r="D21" t="s">
        <v>47</v>
      </c>
      <c r="E21" s="9">
        <v>10000</v>
      </c>
      <c r="F21" s="9">
        <v>0</v>
      </c>
      <c r="G21" s="5" t="s">
        <v>38</v>
      </c>
      <c r="L21" t="str">
        <f t="shared" si="0"/>
        <v>Michaelsarsia10958</v>
      </c>
      <c r="N21" s="8"/>
    </row>
    <row r="22" spans="1:14" x14ac:dyDescent="0.25">
      <c r="A22" s="1">
        <v>10959</v>
      </c>
      <c r="B22" s="1" t="s">
        <v>218</v>
      </c>
      <c r="C22" t="s">
        <v>219</v>
      </c>
      <c r="D22" t="s">
        <v>47</v>
      </c>
      <c r="E22" s="9">
        <v>5000</v>
      </c>
      <c r="F22" s="9">
        <v>0</v>
      </c>
      <c r="G22" s="5" t="s">
        <v>202</v>
      </c>
      <c r="L22" t="str">
        <f t="shared" si="0"/>
        <v>Syracolithus10959</v>
      </c>
      <c r="N22" s="8"/>
    </row>
    <row r="23" spans="1:14" x14ac:dyDescent="0.25">
      <c r="A23" s="1">
        <v>10960</v>
      </c>
      <c r="B23" s="1" t="s">
        <v>218</v>
      </c>
      <c r="C23" t="s">
        <v>219</v>
      </c>
      <c r="D23" t="s">
        <v>47</v>
      </c>
      <c r="E23" s="9">
        <v>5000</v>
      </c>
      <c r="F23" s="9">
        <v>0</v>
      </c>
      <c r="G23" s="5" t="s">
        <v>26</v>
      </c>
      <c r="L23" t="str">
        <f t="shared" si="0"/>
        <v>Syracosphaera10960</v>
      </c>
      <c r="N23" s="8"/>
    </row>
    <row r="24" spans="1:14" x14ac:dyDescent="0.25">
      <c r="A24" s="1">
        <v>10961</v>
      </c>
      <c r="B24" s="1" t="s">
        <v>218</v>
      </c>
      <c r="C24" t="s">
        <v>219</v>
      </c>
      <c r="D24" t="s">
        <v>47</v>
      </c>
      <c r="E24" s="9">
        <v>15000</v>
      </c>
      <c r="F24" s="9">
        <v>0</v>
      </c>
      <c r="G24" s="5" t="s">
        <v>26</v>
      </c>
      <c r="L24" t="str">
        <f t="shared" si="0"/>
        <v>Syracosphaera10961</v>
      </c>
      <c r="N24" s="8"/>
    </row>
    <row r="25" spans="1:14" x14ac:dyDescent="0.25">
      <c r="A25" s="1">
        <v>10962</v>
      </c>
      <c r="B25" s="1" t="s">
        <v>218</v>
      </c>
      <c r="C25" t="s">
        <v>219</v>
      </c>
      <c r="D25" t="s">
        <v>47</v>
      </c>
      <c r="E25" s="9">
        <v>7500</v>
      </c>
      <c r="F25" s="9">
        <v>0</v>
      </c>
      <c r="G25" s="5" t="s">
        <v>109</v>
      </c>
      <c r="H25" t="s">
        <v>210</v>
      </c>
      <c r="L25" t="str">
        <f t="shared" si="0"/>
        <v>Umbilicosphaera10962</v>
      </c>
      <c r="N25" s="8"/>
    </row>
    <row r="26" spans="1:14" x14ac:dyDescent="0.25">
      <c r="A26" s="1">
        <v>10963</v>
      </c>
      <c r="B26" s="1" t="s">
        <v>218</v>
      </c>
      <c r="C26" t="s">
        <v>219</v>
      </c>
      <c r="D26" t="s">
        <v>47</v>
      </c>
      <c r="E26" s="9">
        <v>10000</v>
      </c>
      <c r="F26" s="9">
        <v>0</v>
      </c>
      <c r="G26" s="5" t="s">
        <v>35</v>
      </c>
      <c r="L26" t="str">
        <f t="shared" si="0"/>
        <v>Thalassiosira10963</v>
      </c>
      <c r="N26" s="8"/>
    </row>
    <row r="27" spans="1:14" x14ac:dyDescent="0.25">
      <c r="A27" s="1">
        <v>10964</v>
      </c>
      <c r="B27" s="1" t="s">
        <v>218</v>
      </c>
      <c r="C27" t="s">
        <v>219</v>
      </c>
      <c r="D27" t="s">
        <v>47</v>
      </c>
      <c r="E27" s="9">
        <v>2000</v>
      </c>
      <c r="F27" s="9">
        <v>0</v>
      </c>
      <c r="G27" s="5" t="s">
        <v>174</v>
      </c>
      <c r="L27" t="str">
        <f t="shared" si="0"/>
        <v>Eucampia10964</v>
      </c>
      <c r="N27" s="8"/>
    </row>
    <row r="28" spans="1:14" x14ac:dyDescent="0.25">
      <c r="A28" s="1">
        <v>10965</v>
      </c>
      <c r="B28" s="1" t="s">
        <v>218</v>
      </c>
      <c r="C28" t="s">
        <v>219</v>
      </c>
      <c r="D28" t="s">
        <v>47</v>
      </c>
      <c r="E28" s="9">
        <v>3000</v>
      </c>
      <c r="F28" s="9">
        <v>0</v>
      </c>
      <c r="G28" s="5" t="s">
        <v>26</v>
      </c>
      <c r="L28" t="str">
        <f t="shared" si="0"/>
        <v>Syracosphaera10965</v>
      </c>
      <c r="N28" s="8"/>
    </row>
    <row r="29" spans="1:14" x14ac:dyDescent="0.25">
      <c r="A29" s="1">
        <v>10966</v>
      </c>
      <c r="B29" s="1" t="s">
        <v>218</v>
      </c>
      <c r="C29" t="s">
        <v>219</v>
      </c>
      <c r="D29" t="s">
        <v>47</v>
      </c>
      <c r="E29" s="9">
        <v>6000</v>
      </c>
      <c r="F29" s="9">
        <v>0</v>
      </c>
      <c r="G29" s="5" t="s">
        <v>28</v>
      </c>
      <c r="L29" t="str">
        <f t="shared" si="0"/>
        <v>Nitzschia10966</v>
      </c>
      <c r="N29" s="8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C36" sqref="C36"/>
    </sheetView>
  </sheetViews>
  <sheetFormatPr defaultRowHeight="15" x14ac:dyDescent="0.25"/>
  <cols>
    <col min="3" max="3" width="46.85546875" bestFit="1" customWidth="1"/>
    <col min="259" max="259" width="46.85546875" bestFit="1" customWidth="1"/>
    <col min="515" max="515" width="46.85546875" bestFit="1" customWidth="1"/>
    <col min="771" max="771" width="46.85546875" bestFit="1" customWidth="1"/>
    <col min="1027" max="1027" width="46.85546875" bestFit="1" customWidth="1"/>
    <col min="1283" max="1283" width="46.85546875" bestFit="1" customWidth="1"/>
    <col min="1539" max="1539" width="46.85546875" bestFit="1" customWidth="1"/>
    <col min="1795" max="1795" width="46.85546875" bestFit="1" customWidth="1"/>
    <col min="2051" max="2051" width="46.85546875" bestFit="1" customWidth="1"/>
    <col min="2307" max="2307" width="46.85546875" bestFit="1" customWidth="1"/>
    <col min="2563" max="2563" width="46.85546875" bestFit="1" customWidth="1"/>
    <col min="2819" max="2819" width="46.85546875" bestFit="1" customWidth="1"/>
    <col min="3075" max="3075" width="46.85546875" bestFit="1" customWidth="1"/>
    <col min="3331" max="3331" width="46.85546875" bestFit="1" customWidth="1"/>
    <col min="3587" max="3587" width="46.85546875" bestFit="1" customWidth="1"/>
    <col min="3843" max="3843" width="46.85546875" bestFit="1" customWidth="1"/>
    <col min="4099" max="4099" width="46.85546875" bestFit="1" customWidth="1"/>
    <col min="4355" max="4355" width="46.85546875" bestFit="1" customWidth="1"/>
    <col min="4611" max="4611" width="46.85546875" bestFit="1" customWidth="1"/>
    <col min="4867" max="4867" width="46.85546875" bestFit="1" customWidth="1"/>
    <col min="5123" max="5123" width="46.85546875" bestFit="1" customWidth="1"/>
    <col min="5379" max="5379" width="46.85546875" bestFit="1" customWidth="1"/>
    <col min="5635" max="5635" width="46.85546875" bestFit="1" customWidth="1"/>
    <col min="5891" max="5891" width="46.85546875" bestFit="1" customWidth="1"/>
    <col min="6147" max="6147" width="46.85546875" bestFit="1" customWidth="1"/>
    <col min="6403" max="6403" width="46.85546875" bestFit="1" customWidth="1"/>
    <col min="6659" max="6659" width="46.85546875" bestFit="1" customWidth="1"/>
    <col min="6915" max="6915" width="46.85546875" bestFit="1" customWidth="1"/>
    <col min="7171" max="7171" width="46.85546875" bestFit="1" customWidth="1"/>
    <col min="7427" max="7427" width="46.85546875" bestFit="1" customWidth="1"/>
    <col min="7683" max="7683" width="46.85546875" bestFit="1" customWidth="1"/>
    <col min="7939" max="7939" width="46.85546875" bestFit="1" customWidth="1"/>
    <col min="8195" max="8195" width="46.85546875" bestFit="1" customWidth="1"/>
    <col min="8451" max="8451" width="46.85546875" bestFit="1" customWidth="1"/>
    <col min="8707" max="8707" width="46.85546875" bestFit="1" customWidth="1"/>
    <col min="8963" max="8963" width="46.85546875" bestFit="1" customWidth="1"/>
    <col min="9219" max="9219" width="46.85546875" bestFit="1" customWidth="1"/>
    <col min="9475" max="9475" width="46.85546875" bestFit="1" customWidth="1"/>
    <col min="9731" max="9731" width="46.85546875" bestFit="1" customWidth="1"/>
    <col min="9987" max="9987" width="46.85546875" bestFit="1" customWidth="1"/>
    <col min="10243" max="10243" width="46.85546875" bestFit="1" customWidth="1"/>
    <col min="10499" max="10499" width="46.85546875" bestFit="1" customWidth="1"/>
    <col min="10755" max="10755" width="46.85546875" bestFit="1" customWidth="1"/>
    <col min="11011" max="11011" width="46.85546875" bestFit="1" customWidth="1"/>
    <col min="11267" max="11267" width="46.85546875" bestFit="1" customWidth="1"/>
    <col min="11523" max="11523" width="46.85546875" bestFit="1" customWidth="1"/>
    <col min="11779" max="11779" width="46.85546875" bestFit="1" customWidth="1"/>
    <col min="12035" max="12035" width="46.85546875" bestFit="1" customWidth="1"/>
    <col min="12291" max="12291" width="46.85546875" bestFit="1" customWidth="1"/>
    <col min="12547" max="12547" width="46.85546875" bestFit="1" customWidth="1"/>
    <col min="12803" max="12803" width="46.85546875" bestFit="1" customWidth="1"/>
    <col min="13059" max="13059" width="46.85546875" bestFit="1" customWidth="1"/>
    <col min="13315" max="13315" width="46.85546875" bestFit="1" customWidth="1"/>
    <col min="13571" max="13571" width="46.85546875" bestFit="1" customWidth="1"/>
    <col min="13827" max="13827" width="46.85546875" bestFit="1" customWidth="1"/>
    <col min="14083" max="14083" width="46.85546875" bestFit="1" customWidth="1"/>
    <col min="14339" max="14339" width="46.85546875" bestFit="1" customWidth="1"/>
    <col min="14595" max="14595" width="46.85546875" bestFit="1" customWidth="1"/>
    <col min="14851" max="14851" width="46.85546875" bestFit="1" customWidth="1"/>
    <col min="15107" max="15107" width="46.85546875" bestFit="1" customWidth="1"/>
    <col min="15363" max="15363" width="46.85546875" bestFit="1" customWidth="1"/>
    <col min="15619" max="15619" width="46.85546875" bestFit="1" customWidth="1"/>
    <col min="15875" max="15875" width="46.85546875" bestFit="1" customWidth="1"/>
    <col min="16131" max="16131" width="46.8554687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10847</v>
      </c>
      <c r="B2" s="1" t="s">
        <v>223</v>
      </c>
      <c r="C2" t="s">
        <v>224</v>
      </c>
      <c r="D2" t="s">
        <v>14</v>
      </c>
      <c r="E2" s="9">
        <v>7500</v>
      </c>
      <c r="F2" s="9">
        <v>0</v>
      </c>
      <c r="G2" s="5" t="s">
        <v>101</v>
      </c>
      <c r="L2" t="str">
        <f t="shared" ref="L2:L34" si="0">+CONCATENATE(G2,A2)</f>
        <v>Algirosphaera10847</v>
      </c>
      <c r="N2" s="8"/>
    </row>
    <row r="3" spans="1:14" x14ac:dyDescent="0.25">
      <c r="A3" s="1">
        <v>10967</v>
      </c>
      <c r="B3" s="1" t="s">
        <v>223</v>
      </c>
      <c r="C3" t="s">
        <v>225</v>
      </c>
      <c r="D3" t="s">
        <v>47</v>
      </c>
      <c r="E3" s="9">
        <v>30000</v>
      </c>
      <c r="F3" s="9">
        <v>0</v>
      </c>
      <c r="G3" s="5" t="s">
        <v>58</v>
      </c>
      <c r="L3" t="str">
        <f t="shared" si="0"/>
        <v>Minidiscus10967</v>
      </c>
      <c r="N3" s="8"/>
    </row>
    <row r="4" spans="1:14" x14ac:dyDescent="0.25">
      <c r="A4" s="1">
        <v>10968</v>
      </c>
      <c r="B4" s="1" t="s">
        <v>223</v>
      </c>
      <c r="C4" t="s">
        <v>225</v>
      </c>
      <c r="D4" t="s">
        <v>47</v>
      </c>
      <c r="E4" s="9">
        <v>3500</v>
      </c>
      <c r="F4" s="9">
        <v>0</v>
      </c>
      <c r="G4" s="5" t="s">
        <v>100</v>
      </c>
      <c r="L4" t="str">
        <f t="shared" si="0"/>
        <v>Calciosolenia10968</v>
      </c>
      <c r="N4" s="8"/>
    </row>
    <row r="5" spans="1:14" x14ac:dyDescent="0.25">
      <c r="A5" s="1">
        <v>10969</v>
      </c>
      <c r="B5" s="1" t="s">
        <v>223</v>
      </c>
      <c r="C5" t="s">
        <v>225</v>
      </c>
      <c r="D5" t="s">
        <v>47</v>
      </c>
      <c r="E5" s="9">
        <v>10000</v>
      </c>
      <c r="F5" s="9">
        <v>0</v>
      </c>
      <c r="G5" s="5" t="s">
        <v>167</v>
      </c>
      <c r="L5" t="str">
        <f t="shared" si="0"/>
        <v>Calciopappus10969</v>
      </c>
      <c r="N5" s="8"/>
    </row>
    <row r="6" spans="1:14" x14ac:dyDescent="0.25">
      <c r="A6" s="1">
        <v>10970</v>
      </c>
      <c r="B6" s="1" t="s">
        <v>223</v>
      </c>
      <c r="C6" t="s">
        <v>225</v>
      </c>
      <c r="D6" t="s">
        <v>47</v>
      </c>
      <c r="E6" s="9">
        <v>9000</v>
      </c>
      <c r="F6" s="9">
        <v>0</v>
      </c>
      <c r="G6" s="5" t="s">
        <v>35</v>
      </c>
      <c r="H6" t="s">
        <v>123</v>
      </c>
      <c r="L6" t="str">
        <f t="shared" si="0"/>
        <v>Thalassiosira10970</v>
      </c>
      <c r="N6" s="8"/>
    </row>
    <row r="7" spans="1:14" x14ac:dyDescent="0.25">
      <c r="A7" s="1">
        <v>10971</v>
      </c>
      <c r="B7" s="1" t="s">
        <v>223</v>
      </c>
      <c r="C7" t="s">
        <v>225</v>
      </c>
      <c r="D7" t="s">
        <v>47</v>
      </c>
      <c r="E7" s="9">
        <v>7500</v>
      </c>
      <c r="F7" s="9">
        <v>0</v>
      </c>
      <c r="G7" s="5" t="s">
        <v>26</v>
      </c>
      <c r="L7" t="str">
        <f t="shared" si="0"/>
        <v>Syracosphaera10971</v>
      </c>
      <c r="N7" s="8"/>
    </row>
    <row r="8" spans="1:14" x14ac:dyDescent="0.25">
      <c r="A8" s="1">
        <v>10972</v>
      </c>
      <c r="B8" s="1" t="s">
        <v>223</v>
      </c>
      <c r="C8" t="s">
        <v>225</v>
      </c>
      <c r="D8" t="s">
        <v>47</v>
      </c>
      <c r="E8" s="9">
        <v>10000</v>
      </c>
      <c r="F8" s="9">
        <v>0</v>
      </c>
      <c r="G8" s="5" t="s">
        <v>101</v>
      </c>
      <c r="L8" t="str">
        <f t="shared" si="0"/>
        <v>Algirosphaera10972</v>
      </c>
      <c r="N8" s="8"/>
    </row>
    <row r="9" spans="1:14" x14ac:dyDescent="0.25">
      <c r="A9" s="1">
        <v>10973</v>
      </c>
      <c r="B9" s="1" t="s">
        <v>223</v>
      </c>
      <c r="C9" t="s">
        <v>225</v>
      </c>
      <c r="D9" t="s">
        <v>47</v>
      </c>
      <c r="E9" s="9">
        <v>7500</v>
      </c>
      <c r="F9" s="9">
        <v>0</v>
      </c>
      <c r="G9" s="5" t="s">
        <v>30</v>
      </c>
      <c r="L9" t="str">
        <f t="shared" si="0"/>
        <v>Thalassionema10973</v>
      </c>
      <c r="N9" s="8"/>
    </row>
    <row r="10" spans="1:14" x14ac:dyDescent="0.25">
      <c r="A10" s="1">
        <v>10974</v>
      </c>
      <c r="B10" s="1" t="s">
        <v>223</v>
      </c>
      <c r="C10" t="s">
        <v>225</v>
      </c>
      <c r="D10" t="s">
        <v>47</v>
      </c>
      <c r="E10" s="9">
        <v>10000</v>
      </c>
      <c r="F10" s="9">
        <v>0</v>
      </c>
      <c r="G10" s="5" t="s">
        <v>35</v>
      </c>
      <c r="L10" t="str">
        <f t="shared" si="0"/>
        <v>Thalassiosira10974</v>
      </c>
      <c r="N10" s="8"/>
    </row>
    <row r="11" spans="1:14" x14ac:dyDescent="0.25">
      <c r="A11" s="1">
        <v>10975</v>
      </c>
      <c r="B11" s="1" t="s">
        <v>223</v>
      </c>
      <c r="C11" t="s">
        <v>225</v>
      </c>
      <c r="D11" t="s">
        <v>47</v>
      </c>
      <c r="E11" s="9">
        <v>25000</v>
      </c>
      <c r="F11" s="9">
        <v>0</v>
      </c>
      <c r="G11" s="5" t="s">
        <v>35</v>
      </c>
      <c r="L11" t="str">
        <f>+CONCATENATE(G11,A10,"a")</f>
        <v>Thalassiosira10974a</v>
      </c>
      <c r="N11" s="8"/>
    </row>
    <row r="12" spans="1:14" x14ac:dyDescent="0.25">
      <c r="A12" s="1">
        <v>10976</v>
      </c>
      <c r="B12" s="1" t="s">
        <v>223</v>
      </c>
      <c r="C12" t="s">
        <v>225</v>
      </c>
      <c r="D12" t="s">
        <v>47</v>
      </c>
      <c r="E12" s="9">
        <v>1500</v>
      </c>
      <c r="F12" s="9">
        <v>0</v>
      </c>
      <c r="G12" s="5" t="s">
        <v>28</v>
      </c>
      <c r="L12" t="str">
        <f t="shared" si="0"/>
        <v>Nitzschia10976</v>
      </c>
      <c r="N12" s="8"/>
    </row>
    <row r="13" spans="1:14" x14ac:dyDescent="0.25">
      <c r="A13" s="1">
        <v>10977</v>
      </c>
      <c r="B13" s="1" t="s">
        <v>223</v>
      </c>
      <c r="C13" t="s">
        <v>225</v>
      </c>
      <c r="D13" t="s">
        <v>47</v>
      </c>
      <c r="E13" s="9">
        <v>7500</v>
      </c>
      <c r="F13" s="9">
        <v>0</v>
      </c>
      <c r="G13" s="5" t="s">
        <v>28</v>
      </c>
      <c r="L13" t="str">
        <f>+CONCATENATE(G13,A12,"a")</f>
        <v>Nitzschia10976a</v>
      </c>
      <c r="N13" s="8"/>
    </row>
    <row r="14" spans="1:14" x14ac:dyDescent="0.25">
      <c r="A14" s="1">
        <v>10978</v>
      </c>
      <c r="B14" s="1" t="s">
        <v>223</v>
      </c>
      <c r="C14" t="s">
        <v>225</v>
      </c>
      <c r="D14" t="s">
        <v>47</v>
      </c>
      <c r="E14" s="9">
        <v>7500</v>
      </c>
      <c r="F14" s="9">
        <v>0</v>
      </c>
      <c r="G14" s="5" t="s">
        <v>101</v>
      </c>
      <c r="L14" t="str">
        <f t="shared" si="0"/>
        <v>Algirosphaera10978</v>
      </c>
      <c r="N14" s="8"/>
    </row>
    <row r="15" spans="1:14" x14ac:dyDescent="0.25">
      <c r="A15" s="1">
        <v>10979</v>
      </c>
      <c r="B15" s="1" t="s">
        <v>223</v>
      </c>
      <c r="C15" t="s">
        <v>225</v>
      </c>
      <c r="D15" t="s">
        <v>47</v>
      </c>
      <c r="E15" s="9">
        <v>1000</v>
      </c>
      <c r="F15" s="9">
        <v>0</v>
      </c>
      <c r="G15" s="5" t="s">
        <v>28</v>
      </c>
      <c r="L15" t="str">
        <f t="shared" si="0"/>
        <v>Nitzschia10979</v>
      </c>
      <c r="N15" s="8"/>
    </row>
    <row r="16" spans="1:14" x14ac:dyDescent="0.25">
      <c r="A16" s="1">
        <v>10980</v>
      </c>
      <c r="B16" s="1" t="s">
        <v>223</v>
      </c>
      <c r="C16" t="s">
        <v>225</v>
      </c>
      <c r="D16" t="s">
        <v>47</v>
      </c>
      <c r="E16" s="9">
        <v>10000</v>
      </c>
      <c r="F16" s="9">
        <v>0</v>
      </c>
      <c r="G16" s="5" t="s">
        <v>28</v>
      </c>
      <c r="L16" t="str">
        <f>+CONCATENATE(G16,A15,"a")</f>
        <v>Nitzschia10979a</v>
      </c>
      <c r="N16" s="8"/>
    </row>
    <row r="17" spans="1:14" x14ac:dyDescent="0.25">
      <c r="A17" s="1">
        <v>10981</v>
      </c>
      <c r="B17" s="1" t="s">
        <v>223</v>
      </c>
      <c r="C17" t="s">
        <v>225</v>
      </c>
      <c r="D17" t="s">
        <v>47</v>
      </c>
      <c r="E17" s="9">
        <v>10000</v>
      </c>
      <c r="F17" s="9">
        <v>0</v>
      </c>
      <c r="G17" s="5" t="s">
        <v>28</v>
      </c>
      <c r="L17" t="str">
        <f>+CONCATENATE(G17,A15,"b")</f>
        <v>Nitzschia10979b</v>
      </c>
      <c r="N17" s="8"/>
    </row>
    <row r="18" spans="1:14" x14ac:dyDescent="0.25">
      <c r="A18" s="1">
        <v>10982</v>
      </c>
      <c r="B18" s="1" t="s">
        <v>223</v>
      </c>
      <c r="C18" t="s">
        <v>225</v>
      </c>
      <c r="D18" t="s">
        <v>47</v>
      </c>
      <c r="E18" s="9">
        <v>10000</v>
      </c>
      <c r="F18" s="9">
        <v>0</v>
      </c>
      <c r="G18" s="5" t="s">
        <v>28</v>
      </c>
      <c r="L18" t="str">
        <f>+CONCATENATE(G18,A15,"c")</f>
        <v>Nitzschia10979c</v>
      </c>
      <c r="N18" s="8"/>
    </row>
    <row r="19" spans="1:14" x14ac:dyDescent="0.25">
      <c r="A19" s="1">
        <v>10983</v>
      </c>
      <c r="B19" s="1" t="s">
        <v>223</v>
      </c>
      <c r="C19" t="s">
        <v>225</v>
      </c>
      <c r="D19" t="s">
        <v>47</v>
      </c>
      <c r="E19" s="9">
        <v>5000</v>
      </c>
      <c r="F19" s="9">
        <v>0</v>
      </c>
      <c r="G19" s="5" t="s">
        <v>167</v>
      </c>
      <c r="L19" t="str">
        <f t="shared" si="0"/>
        <v>Calciopappus10983</v>
      </c>
      <c r="N19" s="8"/>
    </row>
    <row r="20" spans="1:14" x14ac:dyDescent="0.25">
      <c r="A20" s="1">
        <v>10984</v>
      </c>
      <c r="B20" s="1" t="s">
        <v>223</v>
      </c>
      <c r="C20" t="s">
        <v>225</v>
      </c>
      <c r="D20" t="s">
        <v>47</v>
      </c>
      <c r="E20" s="9">
        <v>10000</v>
      </c>
      <c r="F20" s="9">
        <v>0</v>
      </c>
      <c r="G20" s="5" t="s">
        <v>21</v>
      </c>
      <c r="L20" t="str">
        <f t="shared" si="0"/>
        <v>Pseudonitzschia10984</v>
      </c>
      <c r="N20" s="8"/>
    </row>
    <row r="21" spans="1:14" x14ac:dyDescent="0.25">
      <c r="A21" s="1">
        <v>10985</v>
      </c>
      <c r="B21" s="1" t="s">
        <v>223</v>
      </c>
      <c r="C21" t="s">
        <v>225</v>
      </c>
      <c r="D21" t="s">
        <v>47</v>
      </c>
      <c r="E21" s="9">
        <v>5000</v>
      </c>
      <c r="F21" s="9">
        <v>0</v>
      </c>
      <c r="G21" s="5" t="s">
        <v>28</v>
      </c>
      <c r="L21" t="str">
        <f t="shared" si="0"/>
        <v>Nitzschia10985</v>
      </c>
      <c r="N21" s="8"/>
    </row>
    <row r="22" spans="1:14" x14ac:dyDescent="0.25">
      <c r="A22" s="1">
        <v>10986</v>
      </c>
      <c r="B22" s="1" t="s">
        <v>223</v>
      </c>
      <c r="C22" t="s">
        <v>225</v>
      </c>
      <c r="D22" t="s">
        <v>47</v>
      </c>
      <c r="E22" s="9">
        <v>7500</v>
      </c>
      <c r="F22" s="9">
        <v>0</v>
      </c>
      <c r="G22" s="5" t="s">
        <v>82</v>
      </c>
      <c r="L22" t="str">
        <f t="shared" si="0"/>
        <v>spore10986</v>
      </c>
      <c r="N22" s="8"/>
    </row>
    <row r="23" spans="1:14" x14ac:dyDescent="0.25">
      <c r="A23" s="1">
        <v>10987</v>
      </c>
      <c r="B23" s="1" t="s">
        <v>223</v>
      </c>
      <c r="C23" t="s">
        <v>225</v>
      </c>
      <c r="D23" t="s">
        <v>47</v>
      </c>
      <c r="E23" s="9">
        <v>1500</v>
      </c>
      <c r="F23" s="9">
        <v>0</v>
      </c>
      <c r="G23" s="5" t="s">
        <v>49</v>
      </c>
      <c r="L23" t="str">
        <f t="shared" si="0"/>
        <v>Cylindrotheca10987</v>
      </c>
      <c r="N23" s="8"/>
    </row>
    <row r="24" spans="1:14" x14ac:dyDescent="0.25">
      <c r="A24" s="1">
        <v>10988</v>
      </c>
      <c r="B24" s="1" t="s">
        <v>223</v>
      </c>
      <c r="C24" t="s">
        <v>225</v>
      </c>
      <c r="D24" t="s">
        <v>47</v>
      </c>
      <c r="E24" s="9">
        <v>5000</v>
      </c>
      <c r="F24" s="9">
        <v>0</v>
      </c>
      <c r="G24" s="5" t="s">
        <v>28</v>
      </c>
      <c r="L24" t="str">
        <f t="shared" si="0"/>
        <v>Nitzschia10988</v>
      </c>
      <c r="N24" s="8"/>
    </row>
    <row r="25" spans="1:14" x14ac:dyDescent="0.25">
      <c r="A25" s="1">
        <v>10989</v>
      </c>
      <c r="B25" s="1" t="s">
        <v>223</v>
      </c>
      <c r="C25" t="s">
        <v>225</v>
      </c>
      <c r="D25" t="s">
        <v>47</v>
      </c>
      <c r="E25" s="9">
        <v>5000</v>
      </c>
      <c r="F25" s="9">
        <v>0</v>
      </c>
      <c r="G25" s="5" t="s">
        <v>29</v>
      </c>
      <c r="L25" t="str">
        <f t="shared" si="0"/>
        <v>Chaetoceros10989</v>
      </c>
      <c r="N25" s="8"/>
    </row>
    <row r="26" spans="1:14" x14ac:dyDescent="0.25">
      <c r="A26" s="1">
        <v>10990</v>
      </c>
      <c r="B26" s="1" t="s">
        <v>223</v>
      </c>
      <c r="C26" t="s">
        <v>225</v>
      </c>
      <c r="D26" t="s">
        <v>47</v>
      </c>
      <c r="E26" s="9">
        <v>5000</v>
      </c>
      <c r="F26" s="9">
        <v>0</v>
      </c>
      <c r="G26" s="5" t="s">
        <v>48</v>
      </c>
      <c r="L26" t="str">
        <f t="shared" si="0"/>
        <v>Prorocentrum10990</v>
      </c>
      <c r="N26" s="8"/>
    </row>
    <row r="27" spans="1:14" x14ac:dyDescent="0.25">
      <c r="A27" s="1">
        <v>10991</v>
      </c>
      <c r="B27" s="1" t="s">
        <v>223</v>
      </c>
      <c r="C27" t="s">
        <v>225</v>
      </c>
      <c r="D27" t="s">
        <v>47</v>
      </c>
      <c r="E27" s="9">
        <v>10000</v>
      </c>
      <c r="F27" s="9">
        <v>0</v>
      </c>
      <c r="G27" s="5" t="s">
        <v>26</v>
      </c>
      <c r="L27" t="str">
        <f t="shared" si="0"/>
        <v>Syracosphaera10991</v>
      </c>
      <c r="N27" s="8"/>
    </row>
    <row r="28" spans="1:14" x14ac:dyDescent="0.25">
      <c r="A28" s="1">
        <v>10992</v>
      </c>
      <c r="B28" s="1" t="s">
        <v>223</v>
      </c>
      <c r="C28" t="s">
        <v>225</v>
      </c>
      <c r="D28" t="s">
        <v>47</v>
      </c>
      <c r="E28" s="9">
        <v>10000</v>
      </c>
      <c r="F28" s="9">
        <v>0</v>
      </c>
      <c r="G28" s="5" t="s">
        <v>141</v>
      </c>
      <c r="L28" t="str">
        <f t="shared" si="0"/>
        <v>centric10992</v>
      </c>
      <c r="N28" s="8"/>
    </row>
    <row r="29" spans="1:14" x14ac:dyDescent="0.25">
      <c r="A29" s="1">
        <v>10993</v>
      </c>
      <c r="B29" s="1" t="s">
        <v>223</v>
      </c>
      <c r="C29" t="s">
        <v>225</v>
      </c>
      <c r="D29" t="s">
        <v>47</v>
      </c>
      <c r="E29" s="9">
        <v>15000</v>
      </c>
      <c r="F29" s="9">
        <v>0</v>
      </c>
      <c r="G29" s="5" t="s">
        <v>51</v>
      </c>
      <c r="L29" t="str">
        <f t="shared" si="0"/>
        <v>coccolith10993</v>
      </c>
      <c r="N29" s="8"/>
    </row>
    <row r="30" spans="1:14" x14ac:dyDescent="0.25">
      <c r="A30" s="1">
        <v>10994</v>
      </c>
      <c r="B30" s="1" t="s">
        <v>223</v>
      </c>
      <c r="C30" t="s">
        <v>225</v>
      </c>
      <c r="D30" t="s">
        <v>47</v>
      </c>
      <c r="E30" s="9">
        <v>4000</v>
      </c>
      <c r="F30" s="9">
        <v>0</v>
      </c>
      <c r="G30" s="5" t="s">
        <v>95</v>
      </c>
      <c r="L30" t="str">
        <f t="shared" si="0"/>
        <v>Haslea10994</v>
      </c>
      <c r="N30" s="8"/>
    </row>
    <row r="31" spans="1:14" x14ac:dyDescent="0.25">
      <c r="A31" s="1">
        <v>10995</v>
      </c>
      <c r="B31" s="1" t="s">
        <v>223</v>
      </c>
      <c r="C31" t="s">
        <v>225</v>
      </c>
      <c r="D31" t="s">
        <v>47</v>
      </c>
      <c r="E31" s="9">
        <v>10000</v>
      </c>
      <c r="F31" s="9">
        <v>0</v>
      </c>
      <c r="G31" s="5" t="s">
        <v>35</v>
      </c>
      <c r="L31" t="str">
        <f t="shared" si="0"/>
        <v>Thalassiosira10995</v>
      </c>
      <c r="N31" s="8"/>
    </row>
    <row r="32" spans="1:14" x14ac:dyDescent="0.25">
      <c r="A32" s="1">
        <v>10996</v>
      </c>
      <c r="B32" s="1" t="s">
        <v>223</v>
      </c>
      <c r="C32" t="s">
        <v>225</v>
      </c>
      <c r="D32" t="s">
        <v>47</v>
      </c>
      <c r="E32" s="9">
        <v>10000</v>
      </c>
      <c r="F32" s="9">
        <v>0</v>
      </c>
      <c r="G32" s="5" t="s">
        <v>35</v>
      </c>
      <c r="L32" t="str">
        <f t="shared" si="0"/>
        <v>Thalassiosira10996</v>
      </c>
      <c r="N32" s="8"/>
    </row>
    <row r="33" spans="1:14" x14ac:dyDescent="0.25">
      <c r="A33" s="1">
        <v>10997</v>
      </c>
      <c r="B33" s="1" t="s">
        <v>223</v>
      </c>
      <c r="C33" t="s">
        <v>225</v>
      </c>
      <c r="D33" t="s">
        <v>47</v>
      </c>
      <c r="E33" s="9">
        <v>25000</v>
      </c>
      <c r="F33" s="9">
        <v>0</v>
      </c>
      <c r="G33" s="5" t="s">
        <v>35</v>
      </c>
      <c r="L33" t="str">
        <f t="shared" si="0"/>
        <v>Thalassiosira10997</v>
      </c>
      <c r="N33" s="8"/>
    </row>
    <row r="34" spans="1:14" x14ac:dyDescent="0.25">
      <c r="A34" s="1">
        <v>10998</v>
      </c>
      <c r="B34" s="1" t="s">
        <v>223</v>
      </c>
      <c r="C34" t="s">
        <v>225</v>
      </c>
      <c r="D34" t="s">
        <v>47</v>
      </c>
      <c r="E34" s="9">
        <v>7000</v>
      </c>
      <c r="F34" s="9">
        <v>0</v>
      </c>
      <c r="G34" s="5" t="s">
        <v>38</v>
      </c>
      <c r="L34" t="str">
        <f t="shared" si="0"/>
        <v>Michaelsarsia10998</v>
      </c>
      <c r="N34" s="8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C33" sqref="C33"/>
    </sheetView>
  </sheetViews>
  <sheetFormatPr defaultRowHeight="15" x14ac:dyDescent="0.25"/>
  <cols>
    <col min="3" max="3" width="47.28515625" customWidth="1"/>
    <col min="259" max="259" width="47.28515625" customWidth="1"/>
    <col min="515" max="515" width="47.28515625" customWidth="1"/>
    <col min="771" max="771" width="47.28515625" customWidth="1"/>
    <col min="1027" max="1027" width="47.28515625" customWidth="1"/>
    <col min="1283" max="1283" width="47.28515625" customWidth="1"/>
    <col min="1539" max="1539" width="47.28515625" customWidth="1"/>
    <col min="1795" max="1795" width="47.28515625" customWidth="1"/>
    <col min="2051" max="2051" width="47.28515625" customWidth="1"/>
    <col min="2307" max="2307" width="47.28515625" customWidth="1"/>
    <col min="2563" max="2563" width="47.28515625" customWidth="1"/>
    <col min="2819" max="2819" width="47.28515625" customWidth="1"/>
    <col min="3075" max="3075" width="47.28515625" customWidth="1"/>
    <col min="3331" max="3331" width="47.28515625" customWidth="1"/>
    <col min="3587" max="3587" width="47.28515625" customWidth="1"/>
    <col min="3843" max="3843" width="47.28515625" customWidth="1"/>
    <col min="4099" max="4099" width="47.28515625" customWidth="1"/>
    <col min="4355" max="4355" width="47.28515625" customWidth="1"/>
    <col min="4611" max="4611" width="47.28515625" customWidth="1"/>
    <col min="4867" max="4867" width="47.28515625" customWidth="1"/>
    <col min="5123" max="5123" width="47.28515625" customWidth="1"/>
    <col min="5379" max="5379" width="47.28515625" customWidth="1"/>
    <col min="5635" max="5635" width="47.28515625" customWidth="1"/>
    <col min="5891" max="5891" width="47.28515625" customWidth="1"/>
    <col min="6147" max="6147" width="47.28515625" customWidth="1"/>
    <col min="6403" max="6403" width="47.28515625" customWidth="1"/>
    <col min="6659" max="6659" width="47.28515625" customWidth="1"/>
    <col min="6915" max="6915" width="47.28515625" customWidth="1"/>
    <col min="7171" max="7171" width="47.28515625" customWidth="1"/>
    <col min="7427" max="7427" width="47.28515625" customWidth="1"/>
    <col min="7683" max="7683" width="47.28515625" customWidth="1"/>
    <col min="7939" max="7939" width="47.28515625" customWidth="1"/>
    <col min="8195" max="8195" width="47.28515625" customWidth="1"/>
    <col min="8451" max="8451" width="47.28515625" customWidth="1"/>
    <col min="8707" max="8707" width="47.28515625" customWidth="1"/>
    <col min="8963" max="8963" width="47.28515625" customWidth="1"/>
    <col min="9219" max="9219" width="47.28515625" customWidth="1"/>
    <col min="9475" max="9475" width="47.28515625" customWidth="1"/>
    <col min="9731" max="9731" width="47.28515625" customWidth="1"/>
    <col min="9987" max="9987" width="47.28515625" customWidth="1"/>
    <col min="10243" max="10243" width="47.28515625" customWidth="1"/>
    <col min="10499" max="10499" width="47.28515625" customWidth="1"/>
    <col min="10755" max="10755" width="47.28515625" customWidth="1"/>
    <col min="11011" max="11011" width="47.28515625" customWidth="1"/>
    <col min="11267" max="11267" width="47.28515625" customWidth="1"/>
    <col min="11523" max="11523" width="47.28515625" customWidth="1"/>
    <col min="11779" max="11779" width="47.28515625" customWidth="1"/>
    <col min="12035" max="12035" width="47.28515625" customWidth="1"/>
    <col min="12291" max="12291" width="47.28515625" customWidth="1"/>
    <col min="12547" max="12547" width="47.28515625" customWidth="1"/>
    <col min="12803" max="12803" width="47.28515625" customWidth="1"/>
    <col min="13059" max="13059" width="47.28515625" customWidth="1"/>
    <col min="13315" max="13315" width="47.28515625" customWidth="1"/>
    <col min="13571" max="13571" width="47.28515625" customWidth="1"/>
    <col min="13827" max="13827" width="47.28515625" customWidth="1"/>
    <col min="14083" max="14083" width="47.28515625" customWidth="1"/>
    <col min="14339" max="14339" width="47.28515625" customWidth="1"/>
    <col min="14595" max="14595" width="47.28515625" customWidth="1"/>
    <col min="14851" max="14851" width="47.28515625" customWidth="1"/>
    <col min="15107" max="15107" width="47.28515625" customWidth="1"/>
    <col min="15363" max="15363" width="47.28515625" customWidth="1"/>
    <col min="15619" max="15619" width="47.28515625" customWidth="1"/>
    <col min="15875" max="15875" width="47.28515625" customWidth="1"/>
    <col min="16131" max="16131" width="47.28515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10999</v>
      </c>
      <c r="B2" s="1" t="s">
        <v>226</v>
      </c>
      <c r="C2" t="s">
        <v>227</v>
      </c>
      <c r="D2" t="s">
        <v>47</v>
      </c>
      <c r="E2" s="9">
        <v>6000</v>
      </c>
      <c r="F2" s="9">
        <v>0</v>
      </c>
      <c r="G2" s="5" t="s">
        <v>82</v>
      </c>
      <c r="L2" t="str">
        <f t="shared" ref="L2:L28" si="0">+CONCATENATE(G2,A2)</f>
        <v>spore10999</v>
      </c>
      <c r="N2" s="8"/>
    </row>
    <row r="3" spans="1:14" x14ac:dyDescent="0.25">
      <c r="A3" s="1">
        <v>11000</v>
      </c>
      <c r="B3" s="1" t="s">
        <v>226</v>
      </c>
      <c r="C3" t="s">
        <v>227</v>
      </c>
      <c r="D3" t="s">
        <v>47</v>
      </c>
      <c r="E3" s="9">
        <v>5000</v>
      </c>
      <c r="F3" s="9">
        <v>0</v>
      </c>
      <c r="G3" s="5" t="s">
        <v>28</v>
      </c>
      <c r="L3" t="str">
        <f t="shared" si="0"/>
        <v>Nitzschia11000</v>
      </c>
      <c r="N3" s="8"/>
    </row>
    <row r="4" spans="1:14" x14ac:dyDescent="0.25">
      <c r="A4" s="1">
        <v>11001</v>
      </c>
      <c r="B4" s="1" t="s">
        <v>226</v>
      </c>
      <c r="C4" t="s">
        <v>227</v>
      </c>
      <c r="D4" t="s">
        <v>47</v>
      </c>
      <c r="E4" s="9">
        <v>10000</v>
      </c>
      <c r="F4" s="9">
        <v>0</v>
      </c>
      <c r="G4" s="5" t="s">
        <v>28</v>
      </c>
      <c r="L4" t="str">
        <f>+CONCATENATE(G4,A3,"a")</f>
        <v>Nitzschia11000a</v>
      </c>
      <c r="N4" s="8"/>
    </row>
    <row r="5" spans="1:14" x14ac:dyDescent="0.25">
      <c r="A5" s="1">
        <v>11002</v>
      </c>
      <c r="B5" s="1" t="s">
        <v>226</v>
      </c>
      <c r="C5" t="s">
        <v>227</v>
      </c>
      <c r="D5" t="s">
        <v>47</v>
      </c>
      <c r="E5" s="9">
        <v>7000</v>
      </c>
      <c r="F5" s="9">
        <v>0</v>
      </c>
      <c r="G5" s="5" t="s">
        <v>28</v>
      </c>
      <c r="L5" t="str">
        <f t="shared" si="0"/>
        <v>Nitzschia11002</v>
      </c>
      <c r="N5" s="8"/>
    </row>
    <row r="6" spans="1:14" x14ac:dyDescent="0.25">
      <c r="A6" s="1">
        <v>11003</v>
      </c>
      <c r="B6" s="1" t="s">
        <v>226</v>
      </c>
      <c r="C6" t="s">
        <v>227</v>
      </c>
      <c r="D6" t="s">
        <v>47</v>
      </c>
      <c r="E6" s="9">
        <v>9000</v>
      </c>
      <c r="F6" s="9">
        <v>0</v>
      </c>
      <c r="G6" s="5" t="s">
        <v>35</v>
      </c>
      <c r="L6" t="str">
        <f t="shared" si="0"/>
        <v>Thalassiosira11003</v>
      </c>
      <c r="N6" s="8"/>
    </row>
    <row r="7" spans="1:14" x14ac:dyDescent="0.25">
      <c r="A7" s="1">
        <v>11004</v>
      </c>
      <c r="B7" s="1" t="s">
        <v>226</v>
      </c>
      <c r="C7" t="s">
        <v>227</v>
      </c>
      <c r="D7" t="s">
        <v>47</v>
      </c>
      <c r="E7" s="9">
        <v>25000</v>
      </c>
      <c r="F7" s="9">
        <v>0</v>
      </c>
      <c r="G7" s="5" t="s">
        <v>35</v>
      </c>
      <c r="L7" t="str">
        <f>+CONCATENATE(G7,A6,"a")</f>
        <v>Thalassiosira11003a</v>
      </c>
      <c r="N7" s="8"/>
    </row>
    <row r="8" spans="1:14" x14ac:dyDescent="0.25">
      <c r="A8" s="1">
        <v>11005</v>
      </c>
      <c r="B8" s="1" t="s">
        <v>226</v>
      </c>
      <c r="C8" t="s">
        <v>227</v>
      </c>
      <c r="D8" t="s">
        <v>47</v>
      </c>
      <c r="E8" s="9">
        <v>5000</v>
      </c>
      <c r="F8" s="9">
        <v>0</v>
      </c>
      <c r="G8" s="5" t="s">
        <v>21</v>
      </c>
      <c r="L8" t="str">
        <f t="shared" si="0"/>
        <v>Pseudonitzschia11005</v>
      </c>
      <c r="N8" s="8"/>
    </row>
    <row r="9" spans="1:14" x14ac:dyDescent="0.25">
      <c r="A9" s="1">
        <v>11006</v>
      </c>
      <c r="B9" s="1" t="s">
        <v>226</v>
      </c>
      <c r="C9" t="s">
        <v>227</v>
      </c>
      <c r="D9" t="s">
        <v>47</v>
      </c>
      <c r="E9" s="9">
        <v>30000</v>
      </c>
      <c r="F9" s="9">
        <v>0</v>
      </c>
      <c r="G9" s="5" t="s">
        <v>58</v>
      </c>
      <c r="L9" t="str">
        <f t="shared" si="0"/>
        <v>Minidiscus11006</v>
      </c>
      <c r="N9" s="8"/>
    </row>
    <row r="10" spans="1:14" x14ac:dyDescent="0.25">
      <c r="A10" s="1">
        <v>11007</v>
      </c>
      <c r="B10" s="1" t="s">
        <v>226</v>
      </c>
      <c r="C10" t="s">
        <v>227</v>
      </c>
      <c r="D10" t="s">
        <v>47</v>
      </c>
      <c r="E10" s="9">
        <v>18000</v>
      </c>
      <c r="F10" s="9">
        <v>0</v>
      </c>
      <c r="G10" s="5" t="s">
        <v>40</v>
      </c>
      <c r="H10" t="s">
        <v>81</v>
      </c>
      <c r="L10" t="str">
        <f t="shared" si="0"/>
        <v>Cyclotella11007</v>
      </c>
      <c r="N10" s="8"/>
    </row>
    <row r="11" spans="1:14" x14ac:dyDescent="0.25">
      <c r="A11" s="1">
        <v>11008</v>
      </c>
      <c r="B11" s="1" t="s">
        <v>226</v>
      </c>
      <c r="C11" t="s">
        <v>227</v>
      </c>
      <c r="D11" t="s">
        <v>47</v>
      </c>
      <c r="E11" s="9">
        <v>25000</v>
      </c>
      <c r="F11" s="9">
        <v>0</v>
      </c>
      <c r="G11" s="5" t="s">
        <v>31</v>
      </c>
      <c r="L11" t="str">
        <f t="shared" si="0"/>
        <v>stomatocyst11008</v>
      </c>
      <c r="N11" s="8"/>
    </row>
    <row r="12" spans="1:14" x14ac:dyDescent="0.25">
      <c r="A12" s="1">
        <v>11009</v>
      </c>
      <c r="B12" s="1" t="s">
        <v>226</v>
      </c>
      <c r="C12" t="s">
        <v>227</v>
      </c>
      <c r="D12" t="s">
        <v>47</v>
      </c>
      <c r="E12" s="9">
        <v>8500</v>
      </c>
      <c r="F12" s="9">
        <v>0</v>
      </c>
      <c r="G12" s="5" t="s">
        <v>107</v>
      </c>
      <c r="H12" t="s">
        <v>117</v>
      </c>
      <c r="L12" t="str">
        <f t="shared" si="0"/>
        <v>Florisphaera11009</v>
      </c>
      <c r="N12" s="8"/>
    </row>
    <row r="13" spans="1:14" x14ac:dyDescent="0.25">
      <c r="A13" s="1">
        <v>11010</v>
      </c>
      <c r="B13" s="1" t="s">
        <v>226</v>
      </c>
      <c r="C13" t="s">
        <v>227</v>
      </c>
      <c r="D13" t="s">
        <v>47</v>
      </c>
      <c r="E13" s="9">
        <v>9000</v>
      </c>
      <c r="F13" s="9">
        <v>0</v>
      </c>
      <c r="G13" s="5" t="s">
        <v>35</v>
      </c>
      <c r="L13" t="str">
        <f t="shared" si="0"/>
        <v>Thalassiosira11010</v>
      </c>
      <c r="N13" s="8"/>
    </row>
    <row r="14" spans="1:14" x14ac:dyDescent="0.25">
      <c r="A14" s="1">
        <v>11011</v>
      </c>
      <c r="B14" s="1" t="s">
        <v>226</v>
      </c>
      <c r="C14" t="s">
        <v>227</v>
      </c>
      <c r="D14" t="s">
        <v>47</v>
      </c>
      <c r="E14" s="9">
        <v>10000</v>
      </c>
      <c r="F14" s="9">
        <v>0</v>
      </c>
      <c r="G14" s="5" t="s">
        <v>16</v>
      </c>
      <c r="L14" t="str">
        <f t="shared" si="0"/>
        <v>Cocconeis11011</v>
      </c>
      <c r="N14" s="8"/>
    </row>
    <row r="15" spans="1:14" x14ac:dyDescent="0.25">
      <c r="A15" s="1">
        <v>11012</v>
      </c>
      <c r="B15" s="1" t="s">
        <v>226</v>
      </c>
      <c r="C15" t="s">
        <v>227</v>
      </c>
      <c r="D15" t="s">
        <v>47</v>
      </c>
      <c r="E15" s="9">
        <v>3500</v>
      </c>
      <c r="F15" s="9">
        <v>0</v>
      </c>
      <c r="G15" s="5" t="s">
        <v>28</v>
      </c>
      <c r="L15" t="str">
        <f t="shared" si="0"/>
        <v>Nitzschia11012</v>
      </c>
      <c r="N15" s="8"/>
    </row>
    <row r="16" spans="1:14" x14ac:dyDescent="0.25">
      <c r="A16" s="1">
        <v>11013</v>
      </c>
      <c r="B16" s="1" t="s">
        <v>226</v>
      </c>
      <c r="C16" t="s">
        <v>227</v>
      </c>
      <c r="D16" t="s">
        <v>47</v>
      </c>
      <c r="E16" s="9">
        <v>10000</v>
      </c>
      <c r="F16" s="9">
        <v>0</v>
      </c>
      <c r="G16" s="5" t="s">
        <v>41</v>
      </c>
      <c r="L16" t="str">
        <f t="shared" si="0"/>
        <v>Diploneis11013</v>
      </c>
      <c r="N16" s="8"/>
    </row>
    <row r="17" spans="1:14" x14ac:dyDescent="0.25">
      <c r="A17" s="1">
        <v>11014</v>
      </c>
      <c r="B17" s="1" t="s">
        <v>226</v>
      </c>
      <c r="C17" t="s">
        <v>227</v>
      </c>
      <c r="D17" t="s">
        <v>47</v>
      </c>
      <c r="E17" s="9">
        <v>10000</v>
      </c>
      <c r="F17" s="9">
        <v>0</v>
      </c>
      <c r="G17" s="5" t="s">
        <v>82</v>
      </c>
      <c r="K17" t="s">
        <v>228</v>
      </c>
      <c r="L17" t="str">
        <f t="shared" si="0"/>
        <v>spore11014</v>
      </c>
      <c r="N17" s="8"/>
    </row>
    <row r="18" spans="1:14" x14ac:dyDescent="0.25">
      <c r="A18" s="1">
        <v>11015</v>
      </c>
      <c r="B18" s="1" t="s">
        <v>226</v>
      </c>
      <c r="C18" t="s">
        <v>227</v>
      </c>
      <c r="D18" t="s">
        <v>47</v>
      </c>
      <c r="E18" s="9">
        <v>10000</v>
      </c>
      <c r="F18" s="9">
        <v>0</v>
      </c>
      <c r="G18" s="5" t="s">
        <v>15</v>
      </c>
      <c r="L18" t="str">
        <f t="shared" si="0"/>
        <v>Navicula11015</v>
      </c>
      <c r="N18" s="8"/>
    </row>
    <row r="19" spans="1:14" x14ac:dyDescent="0.25">
      <c r="A19" s="1">
        <v>11016</v>
      </c>
      <c r="B19" s="1" t="s">
        <v>226</v>
      </c>
      <c r="C19" t="s">
        <v>227</v>
      </c>
      <c r="D19" t="s">
        <v>47</v>
      </c>
      <c r="E19" s="9">
        <v>7500</v>
      </c>
      <c r="F19" s="9">
        <v>0</v>
      </c>
      <c r="G19" s="5" t="s">
        <v>109</v>
      </c>
      <c r="H19" t="s">
        <v>210</v>
      </c>
      <c r="L19" t="str">
        <f t="shared" si="0"/>
        <v>Umbilicosphaera11016</v>
      </c>
      <c r="N19" s="8"/>
    </row>
    <row r="20" spans="1:14" x14ac:dyDescent="0.25">
      <c r="A20" s="1">
        <v>11017</v>
      </c>
      <c r="B20" s="1" t="s">
        <v>226</v>
      </c>
      <c r="C20" t="s">
        <v>227</v>
      </c>
      <c r="D20" t="s">
        <v>47</v>
      </c>
      <c r="E20" s="9">
        <v>3500</v>
      </c>
      <c r="F20" s="9">
        <v>0</v>
      </c>
      <c r="G20" s="5" t="s">
        <v>116</v>
      </c>
      <c r="L20" t="str">
        <f t="shared" si="0"/>
        <v>Neodelphineis11017</v>
      </c>
      <c r="N20" s="8"/>
    </row>
    <row r="21" spans="1:14" x14ac:dyDescent="0.25">
      <c r="A21" s="1">
        <v>11018</v>
      </c>
      <c r="B21" s="1" t="s">
        <v>226</v>
      </c>
      <c r="C21" t="s">
        <v>227</v>
      </c>
      <c r="D21" t="s">
        <v>47</v>
      </c>
      <c r="E21" s="9">
        <v>15000</v>
      </c>
      <c r="F21" s="9">
        <v>0</v>
      </c>
      <c r="G21" s="5" t="s">
        <v>116</v>
      </c>
      <c r="L21" t="str">
        <f>+CONCATENATE(G21,A20,"a")</f>
        <v>Neodelphineis11017a</v>
      </c>
      <c r="N21" s="8"/>
    </row>
    <row r="22" spans="1:14" x14ac:dyDescent="0.25">
      <c r="A22" s="1">
        <v>11019</v>
      </c>
      <c r="B22" s="1" t="s">
        <v>226</v>
      </c>
      <c r="C22" t="s">
        <v>227</v>
      </c>
      <c r="D22" t="s">
        <v>47</v>
      </c>
      <c r="E22" s="9">
        <v>15000</v>
      </c>
      <c r="F22" s="9">
        <v>0</v>
      </c>
      <c r="G22" s="5" t="s">
        <v>116</v>
      </c>
      <c r="L22" t="str">
        <f>+CONCATENATE(G22,A20,"b")</f>
        <v>Neodelphineis11017b</v>
      </c>
      <c r="N22" s="8"/>
    </row>
    <row r="23" spans="1:14" x14ac:dyDescent="0.25">
      <c r="A23" s="1">
        <v>11020</v>
      </c>
      <c r="B23" s="1" t="s">
        <v>226</v>
      </c>
      <c r="C23" t="s">
        <v>227</v>
      </c>
      <c r="D23" t="s">
        <v>47</v>
      </c>
      <c r="E23" s="9">
        <v>9000</v>
      </c>
      <c r="F23" s="9">
        <v>0</v>
      </c>
      <c r="G23" s="5" t="s">
        <v>17</v>
      </c>
      <c r="L23" t="str">
        <f t="shared" si="0"/>
        <v>Gephyrocapsa11020</v>
      </c>
      <c r="N23" s="8"/>
    </row>
    <row r="24" spans="1:14" x14ac:dyDescent="0.25">
      <c r="A24" s="1">
        <v>11021</v>
      </c>
      <c r="B24" s="1" t="s">
        <v>226</v>
      </c>
      <c r="C24" t="s">
        <v>227</v>
      </c>
      <c r="D24" t="s">
        <v>47</v>
      </c>
      <c r="E24" s="9">
        <v>12000</v>
      </c>
      <c r="F24" s="9">
        <v>0</v>
      </c>
      <c r="G24" s="5" t="s">
        <v>15</v>
      </c>
      <c r="L24" t="str">
        <f t="shared" si="0"/>
        <v>Navicula11021</v>
      </c>
      <c r="N24" s="8"/>
    </row>
    <row r="25" spans="1:14" x14ac:dyDescent="0.25">
      <c r="A25" s="1">
        <v>11022</v>
      </c>
      <c r="B25" s="1" t="s">
        <v>226</v>
      </c>
      <c r="C25" t="s">
        <v>227</v>
      </c>
      <c r="D25" t="s">
        <v>47</v>
      </c>
      <c r="E25" s="9">
        <v>10000</v>
      </c>
      <c r="F25" s="9">
        <v>0</v>
      </c>
      <c r="G25" s="5" t="s">
        <v>35</v>
      </c>
      <c r="L25" t="str">
        <f t="shared" si="0"/>
        <v>Thalassiosira11022</v>
      </c>
      <c r="N25" s="8"/>
    </row>
    <row r="26" spans="1:14" x14ac:dyDescent="0.25">
      <c r="A26" s="1">
        <v>11023</v>
      </c>
      <c r="B26" s="1" t="s">
        <v>226</v>
      </c>
      <c r="C26" t="s">
        <v>227</v>
      </c>
      <c r="D26" t="s">
        <v>47</v>
      </c>
      <c r="E26" s="9">
        <v>16000</v>
      </c>
      <c r="F26" s="9">
        <v>0</v>
      </c>
      <c r="G26" s="5" t="s">
        <v>116</v>
      </c>
      <c r="L26" t="str">
        <f t="shared" si="0"/>
        <v>Neodelphineis11023</v>
      </c>
      <c r="N26" s="8"/>
    </row>
    <row r="27" spans="1:14" x14ac:dyDescent="0.25">
      <c r="A27" s="1">
        <v>11024</v>
      </c>
      <c r="B27" s="1" t="s">
        <v>226</v>
      </c>
      <c r="C27" t="s">
        <v>227</v>
      </c>
      <c r="D27" t="s">
        <v>47</v>
      </c>
      <c r="E27" s="9">
        <v>35000</v>
      </c>
      <c r="F27" s="9">
        <v>0</v>
      </c>
      <c r="G27" s="5" t="s">
        <v>58</v>
      </c>
      <c r="L27" t="str">
        <f t="shared" si="0"/>
        <v>Minidiscus11024</v>
      </c>
      <c r="N27" s="8"/>
    </row>
    <row r="28" spans="1:14" x14ac:dyDescent="0.25">
      <c r="A28" s="1">
        <v>11025</v>
      </c>
      <c r="B28" s="1" t="s">
        <v>226</v>
      </c>
      <c r="C28" t="s">
        <v>227</v>
      </c>
      <c r="D28" t="s">
        <v>47</v>
      </c>
      <c r="E28" s="9">
        <v>5000</v>
      </c>
      <c r="F28" s="9">
        <v>0</v>
      </c>
      <c r="G28" s="5" t="s">
        <v>51</v>
      </c>
      <c r="L28" t="str">
        <f t="shared" si="0"/>
        <v>coccolith11025</v>
      </c>
      <c r="N28" s="8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C28" sqref="C28"/>
    </sheetView>
  </sheetViews>
  <sheetFormatPr defaultRowHeight="15" x14ac:dyDescent="0.25"/>
  <cols>
    <col min="3" max="3" width="45.42578125" customWidth="1"/>
    <col min="4" max="4" width="14.7109375" customWidth="1"/>
    <col min="259" max="259" width="45.42578125" customWidth="1"/>
    <col min="260" max="260" width="14.7109375" customWidth="1"/>
    <col min="515" max="515" width="45.42578125" customWidth="1"/>
    <col min="516" max="516" width="14.7109375" customWidth="1"/>
    <col min="771" max="771" width="45.42578125" customWidth="1"/>
    <col min="772" max="772" width="14.7109375" customWidth="1"/>
    <col min="1027" max="1027" width="45.42578125" customWidth="1"/>
    <col min="1028" max="1028" width="14.7109375" customWidth="1"/>
    <col min="1283" max="1283" width="45.42578125" customWidth="1"/>
    <col min="1284" max="1284" width="14.7109375" customWidth="1"/>
    <col min="1539" max="1539" width="45.42578125" customWidth="1"/>
    <col min="1540" max="1540" width="14.7109375" customWidth="1"/>
    <col min="1795" max="1795" width="45.42578125" customWidth="1"/>
    <col min="1796" max="1796" width="14.7109375" customWidth="1"/>
    <col min="2051" max="2051" width="45.42578125" customWidth="1"/>
    <col min="2052" max="2052" width="14.7109375" customWidth="1"/>
    <col min="2307" max="2307" width="45.42578125" customWidth="1"/>
    <col min="2308" max="2308" width="14.7109375" customWidth="1"/>
    <col min="2563" max="2563" width="45.42578125" customWidth="1"/>
    <col min="2564" max="2564" width="14.7109375" customWidth="1"/>
    <col min="2819" max="2819" width="45.42578125" customWidth="1"/>
    <col min="2820" max="2820" width="14.7109375" customWidth="1"/>
    <col min="3075" max="3075" width="45.42578125" customWidth="1"/>
    <col min="3076" max="3076" width="14.7109375" customWidth="1"/>
    <col min="3331" max="3331" width="45.42578125" customWidth="1"/>
    <col min="3332" max="3332" width="14.7109375" customWidth="1"/>
    <col min="3587" max="3587" width="45.42578125" customWidth="1"/>
    <col min="3588" max="3588" width="14.7109375" customWidth="1"/>
    <col min="3843" max="3843" width="45.42578125" customWidth="1"/>
    <col min="3844" max="3844" width="14.7109375" customWidth="1"/>
    <col min="4099" max="4099" width="45.42578125" customWidth="1"/>
    <col min="4100" max="4100" width="14.7109375" customWidth="1"/>
    <col min="4355" max="4355" width="45.42578125" customWidth="1"/>
    <col min="4356" max="4356" width="14.7109375" customWidth="1"/>
    <col min="4611" max="4611" width="45.42578125" customWidth="1"/>
    <col min="4612" max="4612" width="14.7109375" customWidth="1"/>
    <col min="4867" max="4867" width="45.42578125" customWidth="1"/>
    <col min="4868" max="4868" width="14.7109375" customWidth="1"/>
    <col min="5123" max="5123" width="45.42578125" customWidth="1"/>
    <col min="5124" max="5124" width="14.7109375" customWidth="1"/>
    <col min="5379" max="5379" width="45.42578125" customWidth="1"/>
    <col min="5380" max="5380" width="14.7109375" customWidth="1"/>
    <col min="5635" max="5635" width="45.42578125" customWidth="1"/>
    <col min="5636" max="5636" width="14.7109375" customWidth="1"/>
    <col min="5891" max="5891" width="45.42578125" customWidth="1"/>
    <col min="5892" max="5892" width="14.7109375" customWidth="1"/>
    <col min="6147" max="6147" width="45.42578125" customWidth="1"/>
    <col min="6148" max="6148" width="14.7109375" customWidth="1"/>
    <col min="6403" max="6403" width="45.42578125" customWidth="1"/>
    <col min="6404" max="6404" width="14.7109375" customWidth="1"/>
    <col min="6659" max="6659" width="45.42578125" customWidth="1"/>
    <col min="6660" max="6660" width="14.7109375" customWidth="1"/>
    <col min="6915" max="6915" width="45.42578125" customWidth="1"/>
    <col min="6916" max="6916" width="14.7109375" customWidth="1"/>
    <col min="7171" max="7171" width="45.42578125" customWidth="1"/>
    <col min="7172" max="7172" width="14.7109375" customWidth="1"/>
    <col min="7427" max="7427" width="45.42578125" customWidth="1"/>
    <col min="7428" max="7428" width="14.7109375" customWidth="1"/>
    <col min="7683" max="7683" width="45.42578125" customWidth="1"/>
    <col min="7684" max="7684" width="14.7109375" customWidth="1"/>
    <col min="7939" max="7939" width="45.42578125" customWidth="1"/>
    <col min="7940" max="7940" width="14.7109375" customWidth="1"/>
    <col min="8195" max="8195" width="45.42578125" customWidth="1"/>
    <col min="8196" max="8196" width="14.7109375" customWidth="1"/>
    <col min="8451" max="8451" width="45.42578125" customWidth="1"/>
    <col min="8452" max="8452" width="14.7109375" customWidth="1"/>
    <col min="8707" max="8707" width="45.42578125" customWidth="1"/>
    <col min="8708" max="8708" width="14.7109375" customWidth="1"/>
    <col min="8963" max="8963" width="45.42578125" customWidth="1"/>
    <col min="8964" max="8964" width="14.7109375" customWidth="1"/>
    <col min="9219" max="9219" width="45.42578125" customWidth="1"/>
    <col min="9220" max="9220" width="14.7109375" customWidth="1"/>
    <col min="9475" max="9475" width="45.42578125" customWidth="1"/>
    <col min="9476" max="9476" width="14.7109375" customWidth="1"/>
    <col min="9731" max="9731" width="45.42578125" customWidth="1"/>
    <col min="9732" max="9732" width="14.7109375" customWidth="1"/>
    <col min="9987" max="9987" width="45.42578125" customWidth="1"/>
    <col min="9988" max="9988" width="14.7109375" customWidth="1"/>
    <col min="10243" max="10243" width="45.42578125" customWidth="1"/>
    <col min="10244" max="10244" width="14.7109375" customWidth="1"/>
    <col min="10499" max="10499" width="45.42578125" customWidth="1"/>
    <col min="10500" max="10500" width="14.7109375" customWidth="1"/>
    <col min="10755" max="10755" width="45.42578125" customWidth="1"/>
    <col min="10756" max="10756" width="14.7109375" customWidth="1"/>
    <col min="11011" max="11011" width="45.42578125" customWidth="1"/>
    <col min="11012" max="11012" width="14.7109375" customWidth="1"/>
    <col min="11267" max="11267" width="45.42578125" customWidth="1"/>
    <col min="11268" max="11268" width="14.7109375" customWidth="1"/>
    <col min="11523" max="11523" width="45.42578125" customWidth="1"/>
    <col min="11524" max="11524" width="14.7109375" customWidth="1"/>
    <col min="11779" max="11779" width="45.42578125" customWidth="1"/>
    <col min="11780" max="11780" width="14.7109375" customWidth="1"/>
    <col min="12035" max="12035" width="45.42578125" customWidth="1"/>
    <col min="12036" max="12036" width="14.7109375" customWidth="1"/>
    <col min="12291" max="12291" width="45.42578125" customWidth="1"/>
    <col min="12292" max="12292" width="14.7109375" customWidth="1"/>
    <col min="12547" max="12547" width="45.42578125" customWidth="1"/>
    <col min="12548" max="12548" width="14.7109375" customWidth="1"/>
    <col min="12803" max="12803" width="45.42578125" customWidth="1"/>
    <col min="12804" max="12804" width="14.7109375" customWidth="1"/>
    <col min="13059" max="13059" width="45.42578125" customWidth="1"/>
    <col min="13060" max="13060" width="14.7109375" customWidth="1"/>
    <col min="13315" max="13315" width="45.42578125" customWidth="1"/>
    <col min="13316" max="13316" width="14.7109375" customWidth="1"/>
    <col min="13571" max="13571" width="45.42578125" customWidth="1"/>
    <col min="13572" max="13572" width="14.7109375" customWidth="1"/>
    <col min="13827" max="13827" width="45.42578125" customWidth="1"/>
    <col min="13828" max="13828" width="14.7109375" customWidth="1"/>
    <col min="14083" max="14083" width="45.42578125" customWidth="1"/>
    <col min="14084" max="14084" width="14.7109375" customWidth="1"/>
    <col min="14339" max="14339" width="45.42578125" customWidth="1"/>
    <col min="14340" max="14340" width="14.7109375" customWidth="1"/>
    <col min="14595" max="14595" width="45.42578125" customWidth="1"/>
    <col min="14596" max="14596" width="14.7109375" customWidth="1"/>
    <col min="14851" max="14851" width="45.42578125" customWidth="1"/>
    <col min="14852" max="14852" width="14.7109375" customWidth="1"/>
    <col min="15107" max="15107" width="45.42578125" customWidth="1"/>
    <col min="15108" max="15108" width="14.7109375" customWidth="1"/>
    <col min="15363" max="15363" width="45.42578125" customWidth="1"/>
    <col min="15364" max="15364" width="14.7109375" customWidth="1"/>
    <col min="15619" max="15619" width="45.42578125" customWidth="1"/>
    <col min="15620" max="15620" width="14.7109375" customWidth="1"/>
    <col min="15875" max="15875" width="45.42578125" customWidth="1"/>
    <col min="15876" max="15876" width="14.7109375" customWidth="1"/>
    <col min="16131" max="16131" width="45.42578125" customWidth="1"/>
    <col min="16132" max="16132" width="14.71093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11026</v>
      </c>
      <c r="B2" s="1" t="s">
        <v>229</v>
      </c>
      <c r="C2" t="s">
        <v>230</v>
      </c>
      <c r="D2" t="s">
        <v>47</v>
      </c>
      <c r="E2" s="9">
        <v>10000</v>
      </c>
      <c r="F2" s="9">
        <v>0</v>
      </c>
      <c r="G2" s="5" t="s">
        <v>35</v>
      </c>
      <c r="L2" t="str">
        <f>+CONCATENATE(G2,A2)</f>
        <v>Thalassiosira11026</v>
      </c>
      <c r="N2" s="8"/>
    </row>
    <row r="3" spans="1:14" x14ac:dyDescent="0.25">
      <c r="A3" s="1">
        <v>11027</v>
      </c>
      <c r="B3" s="1" t="s">
        <v>229</v>
      </c>
      <c r="C3" t="s">
        <v>230</v>
      </c>
      <c r="D3" t="s">
        <v>47</v>
      </c>
      <c r="E3" s="9">
        <v>5000</v>
      </c>
      <c r="F3" s="9">
        <v>0</v>
      </c>
      <c r="G3" s="5" t="s">
        <v>28</v>
      </c>
      <c r="L3" t="str">
        <f>+CONCATENATE(G3,A3)</f>
        <v>Nitzschia11027</v>
      </c>
      <c r="N3" s="8"/>
    </row>
    <row r="4" spans="1:14" x14ac:dyDescent="0.25">
      <c r="A4" s="1">
        <v>11028</v>
      </c>
      <c r="B4" s="1" t="s">
        <v>229</v>
      </c>
      <c r="C4" t="s">
        <v>230</v>
      </c>
      <c r="D4" t="s">
        <v>47</v>
      </c>
      <c r="E4" s="9">
        <v>10000</v>
      </c>
      <c r="F4" s="9">
        <v>0</v>
      </c>
      <c r="G4" s="5" t="s">
        <v>35</v>
      </c>
      <c r="L4" t="str">
        <f>+CONCATENATE(G4,A4)</f>
        <v>Thalassiosira11028</v>
      </c>
      <c r="N4" s="8"/>
    </row>
    <row r="5" spans="1:14" x14ac:dyDescent="0.25">
      <c r="A5" s="1">
        <v>11029</v>
      </c>
      <c r="B5" s="1" t="s">
        <v>229</v>
      </c>
      <c r="C5" t="s">
        <v>230</v>
      </c>
      <c r="D5" t="s">
        <v>47</v>
      </c>
      <c r="E5" s="9">
        <v>15000</v>
      </c>
      <c r="F5" s="9">
        <v>0</v>
      </c>
      <c r="G5" s="5" t="s">
        <v>35</v>
      </c>
      <c r="L5" t="str">
        <f>+CONCATENATE(G5,A5)</f>
        <v>Thalassiosira11029</v>
      </c>
      <c r="N5" s="8"/>
    </row>
    <row r="6" spans="1:14" x14ac:dyDescent="0.25">
      <c r="A6" s="1">
        <v>11030</v>
      </c>
      <c r="B6" s="1" t="s">
        <v>229</v>
      </c>
      <c r="C6" t="s">
        <v>230</v>
      </c>
      <c r="D6" t="s">
        <v>47</v>
      </c>
      <c r="E6" s="9">
        <v>10000</v>
      </c>
      <c r="F6" s="9">
        <v>0</v>
      </c>
      <c r="G6" s="5" t="s">
        <v>116</v>
      </c>
      <c r="L6" t="str">
        <f>+CONCATENATE(G6,A6)</f>
        <v>Neodelphineis11030</v>
      </c>
      <c r="N6" s="8"/>
    </row>
    <row r="7" spans="1:14" x14ac:dyDescent="0.25">
      <c r="A7" s="1">
        <v>11031</v>
      </c>
      <c r="B7" s="1" t="s">
        <v>229</v>
      </c>
      <c r="C7" t="s">
        <v>230</v>
      </c>
      <c r="D7" t="s">
        <v>47</v>
      </c>
      <c r="E7" s="9">
        <v>35000</v>
      </c>
      <c r="F7" s="9">
        <v>0</v>
      </c>
      <c r="G7" s="5" t="s">
        <v>116</v>
      </c>
      <c r="L7" t="str">
        <f>+CONCATENATE(G7,A6,"a")</f>
        <v>Neodelphineis11030a</v>
      </c>
      <c r="N7" s="8"/>
    </row>
    <row r="8" spans="1:14" x14ac:dyDescent="0.25">
      <c r="A8" s="1">
        <v>11032</v>
      </c>
      <c r="B8" s="1" t="s">
        <v>229</v>
      </c>
      <c r="C8" t="s">
        <v>230</v>
      </c>
      <c r="D8" t="s">
        <v>47</v>
      </c>
      <c r="E8" s="9">
        <v>35000</v>
      </c>
      <c r="F8" s="9">
        <v>0</v>
      </c>
      <c r="G8" s="5" t="s">
        <v>116</v>
      </c>
      <c r="L8" t="str">
        <f>+CONCATENATE(G8,A6,"b")</f>
        <v>Neodelphineis11030b</v>
      </c>
      <c r="N8" s="8"/>
    </row>
    <row r="9" spans="1:14" x14ac:dyDescent="0.25">
      <c r="A9" s="1">
        <v>11033</v>
      </c>
      <c r="B9" s="1" t="s">
        <v>229</v>
      </c>
      <c r="C9" t="s">
        <v>230</v>
      </c>
      <c r="D9" t="s">
        <v>47</v>
      </c>
      <c r="E9" s="9">
        <v>7500</v>
      </c>
      <c r="F9" s="9">
        <v>0</v>
      </c>
      <c r="G9" s="5" t="s">
        <v>28</v>
      </c>
      <c r="L9" t="str">
        <f t="shared" ref="L9:L14" si="0">+CONCATENATE(G9,A9)</f>
        <v>Nitzschia11033</v>
      </c>
      <c r="N9" s="8"/>
    </row>
    <row r="10" spans="1:14" x14ac:dyDescent="0.25">
      <c r="A10" s="1">
        <v>11034</v>
      </c>
      <c r="B10" s="1" t="s">
        <v>229</v>
      </c>
      <c r="C10" t="s">
        <v>230</v>
      </c>
      <c r="D10" t="s">
        <v>47</v>
      </c>
      <c r="E10" s="9">
        <v>7500</v>
      </c>
      <c r="F10" s="9">
        <v>0</v>
      </c>
      <c r="G10" s="5" t="s">
        <v>30</v>
      </c>
      <c r="L10" t="str">
        <f t="shared" si="0"/>
        <v>Thalassionema11034</v>
      </c>
      <c r="N10" s="8"/>
    </row>
    <row r="11" spans="1:14" x14ac:dyDescent="0.25">
      <c r="A11" s="1">
        <v>11035</v>
      </c>
      <c r="B11" s="1" t="s">
        <v>229</v>
      </c>
      <c r="C11" t="s">
        <v>230</v>
      </c>
      <c r="D11" t="s">
        <v>47</v>
      </c>
      <c r="E11" s="9">
        <v>35000</v>
      </c>
      <c r="F11" s="9">
        <v>0</v>
      </c>
      <c r="G11" s="5" t="s">
        <v>30</v>
      </c>
      <c r="L11" t="str">
        <f>+CONCATENATE(G11,A10,"a")</f>
        <v>Thalassionema11034a</v>
      </c>
      <c r="N11" s="8"/>
    </row>
    <row r="12" spans="1:14" x14ac:dyDescent="0.25">
      <c r="A12" s="1">
        <v>11036</v>
      </c>
      <c r="B12" s="1" t="s">
        <v>229</v>
      </c>
      <c r="C12" t="s">
        <v>230</v>
      </c>
      <c r="D12" t="s">
        <v>47</v>
      </c>
      <c r="E12" s="9">
        <v>35000</v>
      </c>
      <c r="F12" s="9">
        <v>0</v>
      </c>
      <c r="G12" s="5" t="s">
        <v>30</v>
      </c>
      <c r="L12" t="str">
        <f>+CONCATENATE(G12,A10,"b")</f>
        <v>Thalassionema11034b</v>
      </c>
      <c r="N12" s="8"/>
    </row>
    <row r="13" spans="1:14" x14ac:dyDescent="0.25">
      <c r="A13" s="1">
        <v>11037</v>
      </c>
      <c r="B13" s="1" t="s">
        <v>229</v>
      </c>
      <c r="C13" t="s">
        <v>230</v>
      </c>
      <c r="D13" t="s">
        <v>47</v>
      </c>
      <c r="E13" s="9">
        <v>3000</v>
      </c>
      <c r="F13" s="9">
        <v>0</v>
      </c>
      <c r="G13" s="5" t="s">
        <v>95</v>
      </c>
      <c r="L13" t="str">
        <f t="shared" si="0"/>
        <v>Haslea11037</v>
      </c>
      <c r="N13" s="8"/>
    </row>
    <row r="14" spans="1:14" x14ac:dyDescent="0.25">
      <c r="A14" s="1">
        <v>11038</v>
      </c>
      <c r="B14" s="1" t="s">
        <v>229</v>
      </c>
      <c r="C14" t="s">
        <v>230</v>
      </c>
      <c r="D14" t="s">
        <v>47</v>
      </c>
      <c r="E14" s="9">
        <v>27000</v>
      </c>
      <c r="F14" s="9">
        <v>0</v>
      </c>
      <c r="G14" s="5" t="s">
        <v>35</v>
      </c>
      <c r="L14" t="str">
        <f t="shared" si="0"/>
        <v>Thalassiosira11038</v>
      </c>
      <c r="N14" s="8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C29" sqref="C29"/>
    </sheetView>
  </sheetViews>
  <sheetFormatPr defaultRowHeight="15" x14ac:dyDescent="0.25"/>
  <cols>
    <col min="3" max="3" width="42.5703125" customWidth="1"/>
    <col min="259" max="259" width="42.5703125" customWidth="1"/>
    <col min="515" max="515" width="42.5703125" customWidth="1"/>
    <col min="771" max="771" width="42.5703125" customWidth="1"/>
    <col min="1027" max="1027" width="42.5703125" customWidth="1"/>
    <col min="1283" max="1283" width="42.5703125" customWidth="1"/>
    <col min="1539" max="1539" width="42.5703125" customWidth="1"/>
    <col min="1795" max="1795" width="42.5703125" customWidth="1"/>
    <col min="2051" max="2051" width="42.5703125" customWidth="1"/>
    <col min="2307" max="2307" width="42.5703125" customWidth="1"/>
    <col min="2563" max="2563" width="42.5703125" customWidth="1"/>
    <col min="2819" max="2819" width="42.5703125" customWidth="1"/>
    <col min="3075" max="3075" width="42.5703125" customWidth="1"/>
    <col min="3331" max="3331" width="42.5703125" customWidth="1"/>
    <col min="3587" max="3587" width="42.5703125" customWidth="1"/>
    <col min="3843" max="3843" width="42.5703125" customWidth="1"/>
    <col min="4099" max="4099" width="42.5703125" customWidth="1"/>
    <col min="4355" max="4355" width="42.5703125" customWidth="1"/>
    <col min="4611" max="4611" width="42.5703125" customWidth="1"/>
    <col min="4867" max="4867" width="42.5703125" customWidth="1"/>
    <col min="5123" max="5123" width="42.5703125" customWidth="1"/>
    <col min="5379" max="5379" width="42.5703125" customWidth="1"/>
    <col min="5635" max="5635" width="42.5703125" customWidth="1"/>
    <col min="5891" max="5891" width="42.5703125" customWidth="1"/>
    <col min="6147" max="6147" width="42.5703125" customWidth="1"/>
    <col min="6403" max="6403" width="42.5703125" customWidth="1"/>
    <col min="6659" max="6659" width="42.5703125" customWidth="1"/>
    <col min="6915" max="6915" width="42.5703125" customWidth="1"/>
    <col min="7171" max="7171" width="42.5703125" customWidth="1"/>
    <col min="7427" max="7427" width="42.5703125" customWidth="1"/>
    <col min="7683" max="7683" width="42.5703125" customWidth="1"/>
    <col min="7939" max="7939" width="42.5703125" customWidth="1"/>
    <col min="8195" max="8195" width="42.5703125" customWidth="1"/>
    <col min="8451" max="8451" width="42.5703125" customWidth="1"/>
    <col min="8707" max="8707" width="42.5703125" customWidth="1"/>
    <col min="8963" max="8963" width="42.5703125" customWidth="1"/>
    <col min="9219" max="9219" width="42.5703125" customWidth="1"/>
    <col min="9475" max="9475" width="42.5703125" customWidth="1"/>
    <col min="9731" max="9731" width="42.5703125" customWidth="1"/>
    <col min="9987" max="9987" width="42.5703125" customWidth="1"/>
    <col min="10243" max="10243" width="42.5703125" customWidth="1"/>
    <col min="10499" max="10499" width="42.5703125" customWidth="1"/>
    <col min="10755" max="10755" width="42.5703125" customWidth="1"/>
    <col min="11011" max="11011" width="42.5703125" customWidth="1"/>
    <col min="11267" max="11267" width="42.5703125" customWidth="1"/>
    <col min="11523" max="11523" width="42.5703125" customWidth="1"/>
    <col min="11779" max="11779" width="42.5703125" customWidth="1"/>
    <col min="12035" max="12035" width="42.5703125" customWidth="1"/>
    <col min="12291" max="12291" width="42.5703125" customWidth="1"/>
    <col min="12547" max="12547" width="42.5703125" customWidth="1"/>
    <col min="12803" max="12803" width="42.5703125" customWidth="1"/>
    <col min="13059" max="13059" width="42.5703125" customWidth="1"/>
    <col min="13315" max="13315" width="42.5703125" customWidth="1"/>
    <col min="13571" max="13571" width="42.5703125" customWidth="1"/>
    <col min="13827" max="13827" width="42.5703125" customWidth="1"/>
    <col min="14083" max="14083" width="42.5703125" customWidth="1"/>
    <col min="14339" max="14339" width="42.5703125" customWidth="1"/>
    <col min="14595" max="14595" width="42.5703125" customWidth="1"/>
    <col min="14851" max="14851" width="42.5703125" customWidth="1"/>
    <col min="15107" max="15107" width="42.5703125" customWidth="1"/>
    <col min="15363" max="15363" width="42.5703125" customWidth="1"/>
    <col min="15619" max="15619" width="42.5703125" customWidth="1"/>
    <col min="15875" max="15875" width="42.5703125" customWidth="1"/>
    <col min="16131" max="16131" width="42.57031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11039</v>
      </c>
      <c r="B2" s="1" t="s">
        <v>231</v>
      </c>
      <c r="C2" t="s">
        <v>232</v>
      </c>
      <c r="D2" t="s">
        <v>47</v>
      </c>
      <c r="E2" s="9">
        <v>7500</v>
      </c>
      <c r="F2" s="9">
        <v>0</v>
      </c>
      <c r="G2" s="5" t="s">
        <v>28</v>
      </c>
      <c r="L2" t="str">
        <f t="shared" ref="L2:L13" si="0">+CONCATENATE(G2,A2)</f>
        <v>Nitzschia11039</v>
      </c>
      <c r="N2" s="8"/>
    </row>
    <row r="3" spans="1:14" x14ac:dyDescent="0.25">
      <c r="A3" s="1">
        <v>11040</v>
      </c>
      <c r="B3" s="1" t="s">
        <v>231</v>
      </c>
      <c r="C3" t="s">
        <v>232</v>
      </c>
      <c r="D3" t="s">
        <v>47</v>
      </c>
      <c r="E3" s="9">
        <v>7500</v>
      </c>
      <c r="F3" s="9">
        <v>0</v>
      </c>
      <c r="G3" s="5" t="s">
        <v>35</v>
      </c>
      <c r="L3" t="str">
        <f t="shared" si="0"/>
        <v>Thalassiosira11040</v>
      </c>
      <c r="N3" s="8"/>
    </row>
    <row r="4" spans="1:14" x14ac:dyDescent="0.25">
      <c r="A4" s="1">
        <v>11041</v>
      </c>
      <c r="B4" s="1" t="s">
        <v>231</v>
      </c>
      <c r="C4" t="s">
        <v>232</v>
      </c>
      <c r="D4" t="s">
        <v>47</v>
      </c>
      <c r="E4" s="9">
        <v>30000</v>
      </c>
      <c r="F4" s="9">
        <v>0</v>
      </c>
      <c r="G4" s="5" t="s">
        <v>58</v>
      </c>
      <c r="L4" t="str">
        <f t="shared" si="0"/>
        <v>Minidiscus11041</v>
      </c>
      <c r="N4" s="8"/>
    </row>
    <row r="5" spans="1:14" x14ac:dyDescent="0.25">
      <c r="A5" s="1">
        <v>11042</v>
      </c>
      <c r="B5" s="1" t="s">
        <v>231</v>
      </c>
      <c r="C5" t="s">
        <v>232</v>
      </c>
      <c r="D5" t="s">
        <v>47</v>
      </c>
      <c r="E5" s="9">
        <v>7500</v>
      </c>
      <c r="F5" s="9">
        <v>0</v>
      </c>
      <c r="G5" s="5" t="s">
        <v>28</v>
      </c>
      <c r="L5" t="str">
        <f t="shared" si="0"/>
        <v>Nitzschia11042</v>
      </c>
      <c r="N5" s="8"/>
    </row>
    <row r="6" spans="1:14" x14ac:dyDescent="0.25">
      <c r="A6" s="1">
        <v>11043</v>
      </c>
      <c r="B6" s="1" t="s">
        <v>231</v>
      </c>
      <c r="C6" t="s">
        <v>232</v>
      </c>
      <c r="D6" t="s">
        <v>47</v>
      </c>
      <c r="E6" s="9">
        <v>13000</v>
      </c>
      <c r="F6" s="9">
        <v>0</v>
      </c>
      <c r="G6" s="5" t="s">
        <v>82</v>
      </c>
      <c r="L6" t="str">
        <f t="shared" si="0"/>
        <v>spore11043</v>
      </c>
      <c r="N6" s="8"/>
    </row>
    <row r="7" spans="1:14" x14ac:dyDescent="0.25">
      <c r="A7" s="1">
        <v>11044</v>
      </c>
      <c r="B7" s="1" t="s">
        <v>231</v>
      </c>
      <c r="C7" t="s">
        <v>232</v>
      </c>
      <c r="D7" t="s">
        <v>47</v>
      </c>
      <c r="E7" s="9">
        <v>10000</v>
      </c>
      <c r="F7" s="9">
        <v>0</v>
      </c>
      <c r="G7" s="5" t="s">
        <v>17</v>
      </c>
      <c r="L7" t="str">
        <f t="shared" si="0"/>
        <v>Gephyrocapsa11044</v>
      </c>
      <c r="N7" s="8"/>
    </row>
    <row r="8" spans="1:14" x14ac:dyDescent="0.25">
      <c r="A8" s="1">
        <v>11045</v>
      </c>
      <c r="B8" s="1" t="s">
        <v>231</v>
      </c>
      <c r="C8" t="s">
        <v>232</v>
      </c>
      <c r="D8" t="s">
        <v>47</v>
      </c>
      <c r="E8" s="9">
        <v>7500</v>
      </c>
      <c r="F8" s="9">
        <v>0</v>
      </c>
      <c r="G8" s="5" t="s">
        <v>233</v>
      </c>
      <c r="L8" t="str">
        <f t="shared" si="0"/>
        <v>Thoracosphaera11045</v>
      </c>
      <c r="N8" s="8"/>
    </row>
    <row r="9" spans="1:14" x14ac:dyDescent="0.25">
      <c r="A9" s="1">
        <v>11046</v>
      </c>
      <c r="B9" s="1" t="s">
        <v>231</v>
      </c>
      <c r="C9" t="s">
        <v>232</v>
      </c>
      <c r="D9" t="s">
        <v>47</v>
      </c>
      <c r="E9" s="9">
        <v>45000</v>
      </c>
      <c r="F9" s="9">
        <v>0</v>
      </c>
      <c r="G9" s="5" t="s">
        <v>58</v>
      </c>
      <c r="L9" t="str">
        <f t="shared" si="0"/>
        <v>Minidiscus11046</v>
      </c>
      <c r="N9" s="8"/>
    </row>
    <row r="10" spans="1:14" x14ac:dyDescent="0.25">
      <c r="A10" s="1">
        <v>11047</v>
      </c>
      <c r="B10" s="1" t="s">
        <v>231</v>
      </c>
      <c r="C10" t="s">
        <v>232</v>
      </c>
      <c r="D10" t="s">
        <v>47</v>
      </c>
      <c r="E10" s="9">
        <v>5000</v>
      </c>
      <c r="F10" s="9">
        <v>0</v>
      </c>
      <c r="G10" s="5" t="s">
        <v>95</v>
      </c>
      <c r="L10" t="str">
        <f t="shared" si="0"/>
        <v>Haslea11047</v>
      </c>
      <c r="N10" s="8"/>
    </row>
    <row r="11" spans="1:14" x14ac:dyDescent="0.25">
      <c r="A11" s="1">
        <v>11048</v>
      </c>
      <c r="B11" s="1" t="s">
        <v>231</v>
      </c>
      <c r="C11" t="s">
        <v>232</v>
      </c>
      <c r="D11" t="s">
        <v>47</v>
      </c>
      <c r="E11" s="9">
        <v>10000</v>
      </c>
      <c r="F11" s="9">
        <v>0</v>
      </c>
      <c r="G11" s="5" t="s">
        <v>95</v>
      </c>
      <c r="L11" t="str">
        <f>+CONCATENATE(G11,A10,"a")</f>
        <v>Haslea11047a</v>
      </c>
      <c r="N11" s="8"/>
    </row>
    <row r="12" spans="1:14" x14ac:dyDescent="0.25">
      <c r="A12" s="1">
        <v>11049</v>
      </c>
      <c r="B12" s="1" t="s">
        <v>231</v>
      </c>
      <c r="C12" t="s">
        <v>232</v>
      </c>
      <c r="D12" t="s">
        <v>47</v>
      </c>
      <c r="E12" s="9">
        <v>10000</v>
      </c>
      <c r="F12" s="9">
        <v>0</v>
      </c>
      <c r="G12" s="5" t="s">
        <v>95</v>
      </c>
      <c r="L12" t="str">
        <f>+CONCATENATE(G12,A10,"b")</f>
        <v>Haslea11047b</v>
      </c>
      <c r="N12" s="8"/>
    </row>
    <row r="13" spans="1:14" x14ac:dyDescent="0.25">
      <c r="A13" s="1">
        <v>11050</v>
      </c>
      <c r="B13" s="1" t="s">
        <v>231</v>
      </c>
      <c r="C13" t="s">
        <v>232</v>
      </c>
      <c r="D13" t="s">
        <v>47</v>
      </c>
      <c r="E13" s="9">
        <v>6500</v>
      </c>
      <c r="F13" s="9">
        <v>0</v>
      </c>
      <c r="G13" s="5" t="s">
        <v>40</v>
      </c>
      <c r="L13" t="str">
        <f t="shared" si="0"/>
        <v>Cyclotella11050</v>
      </c>
      <c r="N13" s="8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>
      <selection activeCell="G34" sqref="G34"/>
    </sheetView>
  </sheetViews>
  <sheetFormatPr defaultRowHeight="15" x14ac:dyDescent="0.25"/>
  <cols>
    <col min="3" max="3" width="40.28515625" bestFit="1" customWidth="1"/>
    <col min="259" max="259" width="40.28515625" bestFit="1" customWidth="1"/>
    <col min="515" max="515" width="40.28515625" bestFit="1" customWidth="1"/>
    <col min="771" max="771" width="40.28515625" bestFit="1" customWidth="1"/>
    <col min="1027" max="1027" width="40.28515625" bestFit="1" customWidth="1"/>
    <col min="1283" max="1283" width="40.28515625" bestFit="1" customWidth="1"/>
    <col min="1539" max="1539" width="40.28515625" bestFit="1" customWidth="1"/>
    <col min="1795" max="1795" width="40.28515625" bestFit="1" customWidth="1"/>
    <col min="2051" max="2051" width="40.28515625" bestFit="1" customWidth="1"/>
    <col min="2307" max="2307" width="40.28515625" bestFit="1" customWidth="1"/>
    <col min="2563" max="2563" width="40.28515625" bestFit="1" customWidth="1"/>
    <col min="2819" max="2819" width="40.28515625" bestFit="1" customWidth="1"/>
    <col min="3075" max="3075" width="40.28515625" bestFit="1" customWidth="1"/>
    <col min="3331" max="3331" width="40.28515625" bestFit="1" customWidth="1"/>
    <col min="3587" max="3587" width="40.28515625" bestFit="1" customWidth="1"/>
    <col min="3843" max="3843" width="40.28515625" bestFit="1" customWidth="1"/>
    <col min="4099" max="4099" width="40.28515625" bestFit="1" customWidth="1"/>
    <col min="4355" max="4355" width="40.28515625" bestFit="1" customWidth="1"/>
    <col min="4611" max="4611" width="40.28515625" bestFit="1" customWidth="1"/>
    <col min="4867" max="4867" width="40.28515625" bestFit="1" customWidth="1"/>
    <col min="5123" max="5123" width="40.28515625" bestFit="1" customWidth="1"/>
    <col min="5379" max="5379" width="40.28515625" bestFit="1" customWidth="1"/>
    <col min="5635" max="5635" width="40.28515625" bestFit="1" customWidth="1"/>
    <col min="5891" max="5891" width="40.28515625" bestFit="1" customWidth="1"/>
    <col min="6147" max="6147" width="40.28515625" bestFit="1" customWidth="1"/>
    <col min="6403" max="6403" width="40.28515625" bestFit="1" customWidth="1"/>
    <col min="6659" max="6659" width="40.28515625" bestFit="1" customWidth="1"/>
    <col min="6915" max="6915" width="40.28515625" bestFit="1" customWidth="1"/>
    <col min="7171" max="7171" width="40.28515625" bestFit="1" customWidth="1"/>
    <col min="7427" max="7427" width="40.28515625" bestFit="1" customWidth="1"/>
    <col min="7683" max="7683" width="40.28515625" bestFit="1" customWidth="1"/>
    <col min="7939" max="7939" width="40.28515625" bestFit="1" customWidth="1"/>
    <col min="8195" max="8195" width="40.28515625" bestFit="1" customWidth="1"/>
    <col min="8451" max="8451" width="40.28515625" bestFit="1" customWidth="1"/>
    <col min="8707" max="8707" width="40.28515625" bestFit="1" customWidth="1"/>
    <col min="8963" max="8963" width="40.28515625" bestFit="1" customWidth="1"/>
    <col min="9219" max="9219" width="40.28515625" bestFit="1" customWidth="1"/>
    <col min="9475" max="9475" width="40.28515625" bestFit="1" customWidth="1"/>
    <col min="9731" max="9731" width="40.28515625" bestFit="1" customWidth="1"/>
    <col min="9987" max="9987" width="40.28515625" bestFit="1" customWidth="1"/>
    <col min="10243" max="10243" width="40.28515625" bestFit="1" customWidth="1"/>
    <col min="10499" max="10499" width="40.28515625" bestFit="1" customWidth="1"/>
    <col min="10755" max="10755" width="40.28515625" bestFit="1" customWidth="1"/>
    <col min="11011" max="11011" width="40.28515625" bestFit="1" customWidth="1"/>
    <col min="11267" max="11267" width="40.28515625" bestFit="1" customWidth="1"/>
    <col min="11523" max="11523" width="40.28515625" bestFit="1" customWidth="1"/>
    <col min="11779" max="11779" width="40.28515625" bestFit="1" customWidth="1"/>
    <col min="12035" max="12035" width="40.28515625" bestFit="1" customWidth="1"/>
    <col min="12291" max="12291" width="40.28515625" bestFit="1" customWidth="1"/>
    <col min="12547" max="12547" width="40.28515625" bestFit="1" customWidth="1"/>
    <col min="12803" max="12803" width="40.28515625" bestFit="1" customWidth="1"/>
    <col min="13059" max="13059" width="40.28515625" bestFit="1" customWidth="1"/>
    <col min="13315" max="13315" width="40.28515625" bestFit="1" customWidth="1"/>
    <col min="13571" max="13571" width="40.28515625" bestFit="1" customWidth="1"/>
    <col min="13827" max="13827" width="40.28515625" bestFit="1" customWidth="1"/>
    <col min="14083" max="14083" width="40.28515625" bestFit="1" customWidth="1"/>
    <col min="14339" max="14339" width="40.28515625" bestFit="1" customWidth="1"/>
    <col min="14595" max="14595" width="40.28515625" bestFit="1" customWidth="1"/>
    <col min="14851" max="14851" width="40.28515625" bestFit="1" customWidth="1"/>
    <col min="15107" max="15107" width="40.28515625" bestFit="1" customWidth="1"/>
    <col min="15363" max="15363" width="40.28515625" bestFit="1" customWidth="1"/>
    <col min="15619" max="15619" width="40.28515625" bestFit="1" customWidth="1"/>
    <col min="15875" max="15875" width="40.28515625" bestFit="1" customWidth="1"/>
    <col min="16131" max="16131" width="40.2851562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12417</v>
      </c>
      <c r="B2" s="1" t="s">
        <v>234</v>
      </c>
      <c r="C2" t="s">
        <v>235</v>
      </c>
      <c r="D2" t="s">
        <v>47</v>
      </c>
      <c r="E2" s="9">
        <v>20000</v>
      </c>
      <c r="F2" s="9">
        <v>0</v>
      </c>
      <c r="G2" s="5" t="s">
        <v>18</v>
      </c>
      <c r="L2" t="str">
        <f t="shared" ref="L2:L48" si="0">+CONCATENATE(G2,A2)</f>
        <v>Paulinella12417</v>
      </c>
      <c r="N2" s="8"/>
    </row>
    <row r="3" spans="1:14" x14ac:dyDescent="0.25">
      <c r="A3" s="1">
        <v>12418</v>
      </c>
      <c r="B3" s="1" t="s">
        <v>234</v>
      </c>
      <c r="C3" t="s">
        <v>235</v>
      </c>
      <c r="D3" t="s">
        <v>47</v>
      </c>
      <c r="E3" s="9">
        <v>300</v>
      </c>
      <c r="F3" s="9">
        <v>0</v>
      </c>
      <c r="G3" s="5" t="s">
        <v>30</v>
      </c>
      <c r="L3" t="str">
        <f t="shared" si="0"/>
        <v>Thalassionema12418</v>
      </c>
      <c r="N3" s="8"/>
    </row>
    <row r="4" spans="1:14" x14ac:dyDescent="0.25">
      <c r="A4" s="1">
        <v>12419</v>
      </c>
      <c r="B4" s="1" t="s">
        <v>234</v>
      </c>
      <c r="C4" t="s">
        <v>235</v>
      </c>
      <c r="D4" t="s">
        <v>47</v>
      </c>
      <c r="E4" s="9">
        <v>4000</v>
      </c>
      <c r="F4" s="9">
        <v>0</v>
      </c>
      <c r="G4" s="5" t="s">
        <v>30</v>
      </c>
      <c r="L4" t="str">
        <f>+CONCATENATE(G4,A3,"a")</f>
        <v>Thalassionema12418a</v>
      </c>
      <c r="N4" s="8"/>
    </row>
    <row r="5" spans="1:14" x14ac:dyDescent="0.25">
      <c r="A5" s="1">
        <v>12420</v>
      </c>
      <c r="B5" s="1" t="s">
        <v>234</v>
      </c>
      <c r="C5" t="s">
        <v>235</v>
      </c>
      <c r="D5" t="s">
        <v>47</v>
      </c>
      <c r="E5" s="9">
        <v>2000</v>
      </c>
      <c r="F5" s="9">
        <v>0</v>
      </c>
      <c r="G5" s="5" t="s">
        <v>30</v>
      </c>
      <c r="L5" t="str">
        <f>+CONCATENATE(G5,A3,"b")</f>
        <v>Thalassionema12418b</v>
      </c>
      <c r="N5" s="8"/>
    </row>
    <row r="6" spans="1:14" x14ac:dyDescent="0.25">
      <c r="A6" s="1">
        <v>12421</v>
      </c>
      <c r="B6" s="1" t="s">
        <v>234</v>
      </c>
      <c r="C6" t="s">
        <v>235</v>
      </c>
      <c r="D6" t="s">
        <v>47</v>
      </c>
      <c r="E6" s="9">
        <v>5000</v>
      </c>
      <c r="F6" s="9">
        <v>0</v>
      </c>
      <c r="G6" s="5" t="s">
        <v>29</v>
      </c>
      <c r="L6" t="str">
        <f t="shared" si="0"/>
        <v>Chaetoceros12421</v>
      </c>
      <c r="N6" s="8"/>
    </row>
    <row r="7" spans="1:14" x14ac:dyDescent="0.25">
      <c r="A7" s="1">
        <v>12422</v>
      </c>
      <c r="B7" s="1" t="s">
        <v>234</v>
      </c>
      <c r="C7" t="s">
        <v>235</v>
      </c>
      <c r="D7" t="s">
        <v>47</v>
      </c>
      <c r="E7" s="9">
        <v>350</v>
      </c>
      <c r="F7" s="9">
        <v>0</v>
      </c>
      <c r="G7" s="5" t="s">
        <v>29</v>
      </c>
      <c r="L7" t="str">
        <f t="shared" si="0"/>
        <v>Chaetoceros12422</v>
      </c>
      <c r="N7" s="8"/>
    </row>
    <row r="8" spans="1:14" x14ac:dyDescent="0.25">
      <c r="A8" s="1">
        <v>12423</v>
      </c>
      <c r="B8" s="1" t="s">
        <v>234</v>
      </c>
      <c r="C8" t="s">
        <v>235</v>
      </c>
      <c r="D8" t="s">
        <v>47</v>
      </c>
      <c r="E8" s="9">
        <v>2500</v>
      </c>
      <c r="F8" s="9">
        <v>0</v>
      </c>
      <c r="G8" s="5" t="s">
        <v>29</v>
      </c>
      <c r="L8" t="str">
        <f>+CONCATENATE(G8,A7,"a")</f>
        <v>Chaetoceros12422a</v>
      </c>
      <c r="N8" s="8"/>
    </row>
    <row r="9" spans="1:14" x14ac:dyDescent="0.25">
      <c r="A9" s="1">
        <v>12424</v>
      </c>
      <c r="B9" s="1" t="s">
        <v>234</v>
      </c>
      <c r="C9" t="s">
        <v>235</v>
      </c>
      <c r="D9" t="s">
        <v>47</v>
      </c>
      <c r="E9" s="9">
        <v>3000</v>
      </c>
      <c r="F9" s="9">
        <v>0</v>
      </c>
      <c r="G9" s="5" t="s">
        <v>40</v>
      </c>
      <c r="L9" t="str">
        <f t="shared" si="0"/>
        <v>Cyclotella12424</v>
      </c>
      <c r="N9" s="8"/>
    </row>
    <row r="10" spans="1:14" x14ac:dyDescent="0.25">
      <c r="A10" s="1">
        <v>12444</v>
      </c>
      <c r="B10" s="1" t="s">
        <v>234</v>
      </c>
      <c r="C10" t="s">
        <v>236</v>
      </c>
      <c r="D10" t="s">
        <v>47</v>
      </c>
      <c r="E10" s="9">
        <v>7500</v>
      </c>
      <c r="F10" s="9">
        <v>0</v>
      </c>
      <c r="G10" s="5" t="s">
        <v>89</v>
      </c>
      <c r="L10" t="str">
        <f t="shared" si="0"/>
        <v>Guinardia12444</v>
      </c>
      <c r="N10" s="8"/>
    </row>
    <row r="11" spans="1:14" x14ac:dyDescent="0.25">
      <c r="A11" s="1">
        <v>12445</v>
      </c>
      <c r="B11" s="1" t="s">
        <v>234</v>
      </c>
      <c r="C11" t="s">
        <v>236</v>
      </c>
      <c r="D11" t="s">
        <v>47</v>
      </c>
      <c r="E11" s="9">
        <v>5000</v>
      </c>
      <c r="F11" s="9">
        <v>0</v>
      </c>
      <c r="G11" s="5" t="s">
        <v>29</v>
      </c>
      <c r="L11" t="str">
        <f t="shared" si="0"/>
        <v>Chaetoceros12445</v>
      </c>
      <c r="N11" s="8"/>
    </row>
    <row r="12" spans="1:14" x14ac:dyDescent="0.25">
      <c r="A12" s="1">
        <v>12446</v>
      </c>
      <c r="B12" s="1" t="s">
        <v>234</v>
      </c>
      <c r="C12" t="s">
        <v>236</v>
      </c>
      <c r="D12" t="s">
        <v>47</v>
      </c>
      <c r="E12" s="9">
        <v>4000</v>
      </c>
      <c r="F12" s="9">
        <v>0</v>
      </c>
      <c r="G12" s="5" t="s">
        <v>43</v>
      </c>
      <c r="L12" t="str">
        <f t="shared" si="0"/>
        <v>Bacteriastrum12446</v>
      </c>
      <c r="N12" s="8"/>
    </row>
    <row r="13" spans="1:14" x14ac:dyDescent="0.25">
      <c r="A13" s="1">
        <v>12447</v>
      </c>
      <c r="B13" s="1" t="s">
        <v>234</v>
      </c>
      <c r="C13" t="s">
        <v>236</v>
      </c>
      <c r="D13" t="s">
        <v>47</v>
      </c>
      <c r="E13" s="9">
        <v>12000</v>
      </c>
      <c r="F13" s="9">
        <v>0</v>
      </c>
      <c r="G13" s="5" t="s">
        <v>35</v>
      </c>
      <c r="L13" t="str">
        <f t="shared" si="0"/>
        <v>Thalassiosira12447</v>
      </c>
      <c r="N13" s="8"/>
    </row>
    <row r="14" spans="1:14" x14ac:dyDescent="0.25">
      <c r="A14" s="1">
        <v>12448</v>
      </c>
      <c r="B14" s="1" t="s">
        <v>234</v>
      </c>
      <c r="C14" t="s">
        <v>236</v>
      </c>
      <c r="D14" t="s">
        <v>47</v>
      </c>
      <c r="E14" s="9">
        <v>4500</v>
      </c>
      <c r="F14" s="9">
        <v>0</v>
      </c>
      <c r="G14" s="5" t="s">
        <v>26</v>
      </c>
      <c r="L14" t="str">
        <f t="shared" si="0"/>
        <v>Syracosphaera12448</v>
      </c>
      <c r="N14" s="8"/>
    </row>
    <row r="15" spans="1:14" x14ac:dyDescent="0.25">
      <c r="A15" s="1">
        <v>12449</v>
      </c>
      <c r="B15" s="1" t="s">
        <v>234</v>
      </c>
      <c r="C15" t="s">
        <v>236</v>
      </c>
      <c r="D15" t="s">
        <v>47</v>
      </c>
      <c r="E15" s="9">
        <v>13000</v>
      </c>
      <c r="F15" s="9">
        <v>0</v>
      </c>
      <c r="G15" s="5" t="s">
        <v>26</v>
      </c>
      <c r="L15" t="str">
        <f>+CONCATENATE(G15,A14,"a")</f>
        <v>Syracosphaera12448a</v>
      </c>
      <c r="N15" s="8"/>
    </row>
    <row r="16" spans="1:14" x14ac:dyDescent="0.25">
      <c r="A16" s="1">
        <v>12450</v>
      </c>
      <c r="B16" s="1" t="s">
        <v>234</v>
      </c>
      <c r="C16" t="s">
        <v>236</v>
      </c>
      <c r="D16" t="s">
        <v>47</v>
      </c>
      <c r="E16" s="9">
        <v>2500</v>
      </c>
      <c r="F16" s="9">
        <v>0</v>
      </c>
      <c r="G16" s="5" t="s">
        <v>76</v>
      </c>
      <c r="L16" t="str">
        <f t="shared" si="0"/>
        <v>Hemiaulus12450</v>
      </c>
      <c r="N16" s="8"/>
    </row>
    <row r="17" spans="1:14" x14ac:dyDescent="0.25">
      <c r="A17" s="1">
        <v>12451</v>
      </c>
      <c r="B17" s="1" t="s">
        <v>234</v>
      </c>
      <c r="C17" t="s">
        <v>236</v>
      </c>
      <c r="D17" t="s">
        <v>47</v>
      </c>
      <c r="E17" s="9">
        <v>4500</v>
      </c>
      <c r="F17" s="9">
        <v>0</v>
      </c>
      <c r="G17" s="5" t="s">
        <v>28</v>
      </c>
      <c r="L17" t="str">
        <f t="shared" si="0"/>
        <v>Nitzschia12451</v>
      </c>
      <c r="N17" s="8"/>
    </row>
    <row r="18" spans="1:14" x14ac:dyDescent="0.25">
      <c r="A18" s="1">
        <v>12452</v>
      </c>
      <c r="B18" s="1" t="s">
        <v>234</v>
      </c>
      <c r="C18" t="s">
        <v>236</v>
      </c>
      <c r="D18" t="s">
        <v>47</v>
      </c>
      <c r="E18" s="9">
        <v>5000</v>
      </c>
      <c r="F18" s="9">
        <v>0</v>
      </c>
      <c r="G18" s="5" t="s">
        <v>29</v>
      </c>
      <c r="L18" t="str">
        <f t="shared" si="0"/>
        <v>Chaetoceros12452</v>
      </c>
      <c r="N18" s="8"/>
    </row>
    <row r="19" spans="1:14" x14ac:dyDescent="0.25">
      <c r="A19" s="1">
        <v>12453</v>
      </c>
      <c r="B19" s="1" t="s">
        <v>234</v>
      </c>
      <c r="C19" t="s">
        <v>236</v>
      </c>
      <c r="D19" t="s">
        <v>47</v>
      </c>
      <c r="E19" s="9">
        <v>5000</v>
      </c>
      <c r="F19" s="9">
        <v>0</v>
      </c>
      <c r="G19" s="5" t="s">
        <v>25</v>
      </c>
      <c r="L19" t="str">
        <f t="shared" si="0"/>
        <v>Amphora12453</v>
      </c>
      <c r="N19" s="8"/>
    </row>
    <row r="20" spans="1:14" x14ac:dyDescent="0.25">
      <c r="A20" s="1">
        <v>12454</v>
      </c>
      <c r="B20" s="1" t="s">
        <v>234</v>
      </c>
      <c r="C20" t="s">
        <v>236</v>
      </c>
      <c r="D20" t="s">
        <v>47</v>
      </c>
      <c r="E20" s="9">
        <v>1500</v>
      </c>
      <c r="F20" s="9">
        <v>0</v>
      </c>
      <c r="G20" s="5" t="s">
        <v>29</v>
      </c>
      <c r="H20" t="s">
        <v>237</v>
      </c>
      <c r="L20" t="str">
        <f t="shared" si="0"/>
        <v>Chaetoceros12454</v>
      </c>
      <c r="N20" s="8"/>
    </row>
    <row r="21" spans="1:14" x14ac:dyDescent="0.25">
      <c r="A21" s="1">
        <v>12455</v>
      </c>
      <c r="B21" s="1" t="s">
        <v>234</v>
      </c>
      <c r="C21" t="s">
        <v>236</v>
      </c>
      <c r="D21" t="s">
        <v>47</v>
      </c>
      <c r="E21" s="9">
        <v>2500</v>
      </c>
      <c r="F21" s="9">
        <v>0</v>
      </c>
      <c r="G21" s="5" t="s">
        <v>29</v>
      </c>
      <c r="L21" t="str">
        <f t="shared" si="0"/>
        <v>Chaetoceros12455</v>
      </c>
      <c r="N21" s="8"/>
    </row>
    <row r="22" spans="1:14" x14ac:dyDescent="0.25">
      <c r="A22" s="1">
        <v>12456</v>
      </c>
      <c r="B22" s="1" t="s">
        <v>234</v>
      </c>
      <c r="C22" t="s">
        <v>236</v>
      </c>
      <c r="D22" t="s">
        <v>47</v>
      </c>
      <c r="E22" s="9">
        <v>7000</v>
      </c>
      <c r="F22" s="9">
        <v>0</v>
      </c>
      <c r="G22" s="5" t="s">
        <v>40</v>
      </c>
      <c r="L22" t="str">
        <f t="shared" si="0"/>
        <v>Cyclotella12456</v>
      </c>
      <c r="N22" s="8"/>
    </row>
    <row r="23" spans="1:14" x14ac:dyDescent="0.25">
      <c r="A23" s="1">
        <v>12457</v>
      </c>
      <c r="B23" s="1" t="s">
        <v>234</v>
      </c>
      <c r="C23" t="s">
        <v>236</v>
      </c>
      <c r="D23" t="s">
        <v>47</v>
      </c>
      <c r="E23" s="9">
        <v>7500</v>
      </c>
      <c r="F23" s="9">
        <v>0</v>
      </c>
      <c r="G23" s="5" t="s">
        <v>41</v>
      </c>
      <c r="L23" t="str">
        <f t="shared" si="0"/>
        <v>Diploneis12457</v>
      </c>
      <c r="N23" s="8"/>
    </row>
    <row r="24" spans="1:14" x14ac:dyDescent="0.25">
      <c r="A24" s="1">
        <v>12458</v>
      </c>
      <c r="B24" s="1" t="s">
        <v>234</v>
      </c>
      <c r="C24" t="s">
        <v>236</v>
      </c>
      <c r="D24" t="s">
        <v>47</v>
      </c>
      <c r="E24" s="9">
        <v>10000</v>
      </c>
      <c r="F24" s="9">
        <v>0</v>
      </c>
      <c r="G24" s="5" t="s">
        <v>238</v>
      </c>
      <c r="L24" t="str">
        <f t="shared" si="0"/>
        <v>Holococcolith12458</v>
      </c>
      <c r="N24" s="8"/>
    </row>
    <row r="25" spans="1:14" x14ac:dyDescent="0.25">
      <c r="A25" s="1">
        <v>12459</v>
      </c>
      <c r="B25" s="1" t="s">
        <v>234</v>
      </c>
      <c r="C25" t="s">
        <v>236</v>
      </c>
      <c r="D25" t="s">
        <v>47</v>
      </c>
      <c r="E25" s="9">
        <v>5000</v>
      </c>
      <c r="F25" s="9">
        <v>0</v>
      </c>
      <c r="G25" s="5" t="s">
        <v>29</v>
      </c>
      <c r="L25" t="str">
        <f t="shared" si="0"/>
        <v>Chaetoceros12459</v>
      </c>
      <c r="N25" s="8"/>
    </row>
    <row r="26" spans="1:14" x14ac:dyDescent="0.25">
      <c r="A26" s="1">
        <v>12460</v>
      </c>
      <c r="B26" s="1" t="s">
        <v>234</v>
      </c>
      <c r="C26" t="s">
        <v>236</v>
      </c>
      <c r="D26" t="s">
        <v>47</v>
      </c>
      <c r="E26" s="9">
        <v>20000</v>
      </c>
      <c r="F26" s="9">
        <v>0</v>
      </c>
      <c r="G26" s="5" t="s">
        <v>238</v>
      </c>
      <c r="L26" t="str">
        <f t="shared" si="0"/>
        <v>Holococcolith12460</v>
      </c>
      <c r="N26" s="8"/>
    </row>
    <row r="27" spans="1:14" x14ac:dyDescent="0.25">
      <c r="A27" s="1">
        <v>12461</v>
      </c>
      <c r="B27" s="1" t="s">
        <v>234</v>
      </c>
      <c r="C27" t="s">
        <v>236</v>
      </c>
      <c r="D27" t="s">
        <v>47</v>
      </c>
      <c r="E27" s="9">
        <v>5000</v>
      </c>
      <c r="F27" s="9">
        <v>0</v>
      </c>
      <c r="G27" s="5" t="s">
        <v>28</v>
      </c>
      <c r="H27" t="s">
        <v>145</v>
      </c>
      <c r="L27" t="str">
        <f t="shared" si="0"/>
        <v>Nitzschia12461</v>
      </c>
      <c r="N27" s="8"/>
    </row>
    <row r="28" spans="1:14" x14ac:dyDescent="0.25">
      <c r="A28" s="1">
        <v>12462</v>
      </c>
      <c r="B28" s="1" t="s">
        <v>234</v>
      </c>
      <c r="C28" t="s">
        <v>236</v>
      </c>
      <c r="D28" t="s">
        <v>47</v>
      </c>
      <c r="E28" s="9">
        <v>7500</v>
      </c>
      <c r="F28" s="9">
        <v>0</v>
      </c>
      <c r="G28" s="5" t="s">
        <v>40</v>
      </c>
      <c r="L28" t="str">
        <f t="shared" si="0"/>
        <v>Cyclotella12462</v>
      </c>
      <c r="N28" s="8"/>
    </row>
    <row r="29" spans="1:14" x14ac:dyDescent="0.25">
      <c r="A29" s="1">
        <v>12463</v>
      </c>
      <c r="B29" s="1" t="s">
        <v>234</v>
      </c>
      <c r="C29" t="s">
        <v>236</v>
      </c>
      <c r="D29" t="s">
        <v>47</v>
      </c>
      <c r="E29" s="9">
        <v>9000</v>
      </c>
      <c r="F29" s="9">
        <v>0</v>
      </c>
      <c r="G29" s="5" t="s">
        <v>16</v>
      </c>
      <c r="L29" t="str">
        <f t="shared" si="0"/>
        <v>Cocconeis12463</v>
      </c>
      <c r="N29" s="8"/>
    </row>
    <row r="30" spans="1:14" x14ac:dyDescent="0.25">
      <c r="A30" s="1">
        <v>12464</v>
      </c>
      <c r="B30" s="1" t="s">
        <v>234</v>
      </c>
      <c r="C30" t="s">
        <v>236</v>
      </c>
      <c r="D30" t="s">
        <v>47</v>
      </c>
      <c r="E30" s="9">
        <v>7500</v>
      </c>
      <c r="F30" s="9">
        <v>0</v>
      </c>
      <c r="G30" s="5" t="s">
        <v>146</v>
      </c>
      <c r="L30" t="str">
        <f t="shared" si="0"/>
        <v>dinoflagellate12464</v>
      </c>
      <c r="N30" s="8"/>
    </row>
    <row r="31" spans="1:14" x14ac:dyDescent="0.25">
      <c r="A31" s="1">
        <v>12465</v>
      </c>
      <c r="B31" s="1" t="s">
        <v>234</v>
      </c>
      <c r="C31" t="s">
        <v>236</v>
      </c>
      <c r="D31" t="s">
        <v>47</v>
      </c>
      <c r="E31" s="9">
        <v>12000</v>
      </c>
      <c r="F31" s="9">
        <v>0</v>
      </c>
      <c r="G31" s="5" t="s">
        <v>15</v>
      </c>
      <c r="L31" t="str">
        <f t="shared" si="0"/>
        <v>Navicula12465</v>
      </c>
      <c r="N31" s="8"/>
    </row>
    <row r="32" spans="1:14" x14ac:dyDescent="0.25">
      <c r="A32" s="1">
        <v>12466</v>
      </c>
      <c r="B32" s="1" t="s">
        <v>234</v>
      </c>
      <c r="C32" t="s">
        <v>236</v>
      </c>
      <c r="D32" t="s">
        <v>47</v>
      </c>
      <c r="E32" s="9">
        <v>15000</v>
      </c>
      <c r="F32" s="9">
        <v>0</v>
      </c>
      <c r="G32" s="5" t="s">
        <v>25</v>
      </c>
      <c r="L32" t="str">
        <f t="shared" si="0"/>
        <v>Amphora12466</v>
      </c>
      <c r="N32" s="8"/>
    </row>
    <row r="33" spans="1:14" x14ac:dyDescent="0.25">
      <c r="A33" s="1">
        <v>12467</v>
      </c>
      <c r="B33" s="1" t="s">
        <v>234</v>
      </c>
      <c r="C33" t="s">
        <v>236</v>
      </c>
      <c r="D33" t="s">
        <v>47</v>
      </c>
      <c r="E33" s="9">
        <v>2500</v>
      </c>
      <c r="F33" s="9">
        <v>0</v>
      </c>
      <c r="G33" s="5" t="s">
        <v>35</v>
      </c>
      <c r="L33" t="str">
        <f t="shared" si="0"/>
        <v>Thalassiosira12467</v>
      </c>
      <c r="N33" s="8"/>
    </row>
    <row r="34" spans="1:14" x14ac:dyDescent="0.25">
      <c r="A34" s="1">
        <v>12468</v>
      </c>
      <c r="B34" s="1" t="s">
        <v>234</v>
      </c>
      <c r="C34" t="s">
        <v>236</v>
      </c>
      <c r="D34" t="s">
        <v>47</v>
      </c>
      <c r="E34" s="9">
        <v>5000</v>
      </c>
      <c r="F34" s="9">
        <v>0</v>
      </c>
      <c r="G34" s="5" t="s">
        <v>38</v>
      </c>
      <c r="L34" t="str">
        <f t="shared" si="0"/>
        <v>Michaelsarsia12468</v>
      </c>
      <c r="N34" s="8"/>
    </row>
    <row r="35" spans="1:14" x14ac:dyDescent="0.25">
      <c r="A35" s="1">
        <v>12469</v>
      </c>
      <c r="B35" s="1" t="s">
        <v>234</v>
      </c>
      <c r="C35" t="s">
        <v>236</v>
      </c>
      <c r="D35" t="s">
        <v>47</v>
      </c>
      <c r="E35" s="9">
        <v>15000</v>
      </c>
      <c r="F35" s="9">
        <v>0</v>
      </c>
      <c r="G35" s="5" t="s">
        <v>38</v>
      </c>
      <c r="L35" t="str">
        <f>+CONCATENATE(G35,A34,"a")</f>
        <v>Michaelsarsia12468a</v>
      </c>
      <c r="N35" s="8"/>
    </row>
    <row r="36" spans="1:14" x14ac:dyDescent="0.25">
      <c r="A36" s="1">
        <v>12470</v>
      </c>
      <c r="B36" s="1" t="s">
        <v>234</v>
      </c>
      <c r="C36" t="s">
        <v>236</v>
      </c>
      <c r="D36" t="s">
        <v>47</v>
      </c>
      <c r="E36" s="9">
        <v>2000</v>
      </c>
      <c r="F36" s="9">
        <v>0</v>
      </c>
      <c r="G36" s="5" t="s">
        <v>70</v>
      </c>
      <c r="L36" t="str">
        <f t="shared" si="0"/>
        <v>Lyrella12470</v>
      </c>
      <c r="N36" s="8"/>
    </row>
    <row r="37" spans="1:14" x14ac:dyDescent="0.25">
      <c r="A37" s="1">
        <v>12471</v>
      </c>
      <c r="B37" s="1" t="s">
        <v>234</v>
      </c>
      <c r="C37" t="s">
        <v>236</v>
      </c>
      <c r="D37" t="s">
        <v>47</v>
      </c>
      <c r="E37" s="9">
        <v>6500</v>
      </c>
      <c r="F37" s="9">
        <v>0</v>
      </c>
      <c r="G37" s="5" t="s">
        <v>48</v>
      </c>
      <c r="L37" t="str">
        <f t="shared" si="0"/>
        <v>Prorocentrum12471</v>
      </c>
      <c r="N37" s="8"/>
    </row>
    <row r="38" spans="1:14" x14ac:dyDescent="0.25">
      <c r="A38" s="1">
        <v>12472</v>
      </c>
      <c r="B38" s="1" t="s">
        <v>234</v>
      </c>
      <c r="C38" t="s">
        <v>236</v>
      </c>
      <c r="D38" t="s">
        <v>47</v>
      </c>
      <c r="E38" s="9">
        <v>10000</v>
      </c>
      <c r="F38" s="9">
        <v>0</v>
      </c>
      <c r="G38" s="5" t="s">
        <v>20</v>
      </c>
      <c r="L38" t="str">
        <f t="shared" si="0"/>
        <v>Achnanthes12472</v>
      </c>
      <c r="N38" s="8"/>
    </row>
    <row r="39" spans="1:14" x14ac:dyDescent="0.25">
      <c r="A39" s="1">
        <v>12473</v>
      </c>
      <c r="B39" s="1" t="s">
        <v>234</v>
      </c>
      <c r="C39" t="s">
        <v>236</v>
      </c>
      <c r="D39" t="s">
        <v>47</v>
      </c>
      <c r="E39" s="9">
        <v>10000</v>
      </c>
      <c r="F39" s="9">
        <v>0</v>
      </c>
      <c r="G39" s="5" t="s">
        <v>142</v>
      </c>
      <c r="L39" t="str">
        <f t="shared" si="0"/>
        <v>Mastogloia12473</v>
      </c>
      <c r="N39" s="8"/>
    </row>
    <row r="40" spans="1:14" x14ac:dyDescent="0.25">
      <c r="A40" s="1">
        <v>12474</v>
      </c>
      <c r="B40" s="1" t="s">
        <v>234</v>
      </c>
      <c r="C40" t="s">
        <v>236</v>
      </c>
      <c r="D40" t="s">
        <v>47</v>
      </c>
      <c r="E40" s="9">
        <v>20000</v>
      </c>
      <c r="F40" s="9">
        <v>0</v>
      </c>
      <c r="G40" s="5" t="s">
        <v>239</v>
      </c>
      <c r="L40" t="str">
        <f t="shared" si="0"/>
        <v>Calyptrolithophora12474</v>
      </c>
      <c r="N40" s="8"/>
    </row>
    <row r="41" spans="1:14" x14ac:dyDescent="0.25">
      <c r="A41" s="1">
        <v>12475</v>
      </c>
      <c r="B41" s="1" t="s">
        <v>234</v>
      </c>
      <c r="C41" t="s">
        <v>236</v>
      </c>
      <c r="D41" t="s">
        <v>47</v>
      </c>
      <c r="E41" s="9">
        <v>7500</v>
      </c>
      <c r="F41" s="9">
        <v>0</v>
      </c>
      <c r="G41" s="5" t="s">
        <v>71</v>
      </c>
      <c r="L41" t="str">
        <f t="shared" si="0"/>
        <v>Tryblionella12475</v>
      </c>
      <c r="N41" s="8"/>
    </row>
    <row r="42" spans="1:14" x14ac:dyDescent="0.25">
      <c r="A42" s="1">
        <v>12476</v>
      </c>
      <c r="B42" s="1" t="s">
        <v>234</v>
      </c>
      <c r="C42" t="s">
        <v>236</v>
      </c>
      <c r="D42" t="s">
        <v>47</v>
      </c>
      <c r="E42" s="9">
        <v>30000</v>
      </c>
      <c r="F42" s="9">
        <v>0</v>
      </c>
      <c r="G42" s="5" t="s">
        <v>58</v>
      </c>
      <c r="L42" t="str">
        <f t="shared" si="0"/>
        <v>Minidiscus12476</v>
      </c>
      <c r="N42" s="8"/>
    </row>
    <row r="43" spans="1:14" x14ac:dyDescent="0.25">
      <c r="A43" s="1">
        <v>12477</v>
      </c>
      <c r="B43" s="1" t="s">
        <v>234</v>
      </c>
      <c r="C43" t="s">
        <v>236</v>
      </c>
      <c r="D43" t="s">
        <v>47</v>
      </c>
      <c r="E43" s="9">
        <v>5000</v>
      </c>
      <c r="F43" s="9">
        <v>0</v>
      </c>
      <c r="G43" s="5" t="s">
        <v>15</v>
      </c>
      <c r="L43" t="str">
        <f t="shared" si="0"/>
        <v>Navicula12477</v>
      </c>
      <c r="N43" s="8"/>
    </row>
    <row r="44" spans="1:14" x14ac:dyDescent="0.25">
      <c r="A44" s="1">
        <v>12478</v>
      </c>
      <c r="B44" s="1" t="s">
        <v>234</v>
      </c>
      <c r="C44" t="s">
        <v>236</v>
      </c>
      <c r="D44" t="s">
        <v>47</v>
      </c>
      <c r="E44" s="9">
        <v>6500</v>
      </c>
      <c r="F44" s="9">
        <v>0</v>
      </c>
      <c r="G44" s="5" t="s">
        <v>40</v>
      </c>
      <c r="L44" t="str">
        <f t="shared" si="0"/>
        <v>Cyclotella12478</v>
      </c>
      <c r="N44" s="8"/>
    </row>
    <row r="45" spans="1:14" x14ac:dyDescent="0.25">
      <c r="A45" s="1">
        <v>12479</v>
      </c>
      <c r="B45" s="1" t="s">
        <v>234</v>
      </c>
      <c r="C45" t="s">
        <v>236</v>
      </c>
      <c r="D45" t="s">
        <v>47</v>
      </c>
      <c r="E45" s="9">
        <v>25000</v>
      </c>
      <c r="F45" s="9">
        <v>0</v>
      </c>
      <c r="G45" s="5" t="s">
        <v>40</v>
      </c>
      <c r="L45" t="str">
        <f>+CONCATENATE(G45,A44,"a")</f>
        <v>Cyclotella12478a</v>
      </c>
      <c r="N45" s="8"/>
    </row>
    <row r="46" spans="1:14" x14ac:dyDescent="0.25">
      <c r="A46" s="1">
        <v>12480</v>
      </c>
      <c r="B46" s="1" t="s">
        <v>234</v>
      </c>
      <c r="C46" t="s">
        <v>236</v>
      </c>
      <c r="D46" t="s">
        <v>47</v>
      </c>
      <c r="E46" s="9">
        <v>12000</v>
      </c>
      <c r="F46" s="9">
        <v>0</v>
      </c>
      <c r="G46" s="5" t="s">
        <v>34</v>
      </c>
      <c r="L46" t="str">
        <f t="shared" si="0"/>
        <v>Fallacia12480</v>
      </c>
      <c r="N46" s="8"/>
    </row>
    <row r="47" spans="1:14" x14ac:dyDescent="0.25">
      <c r="A47" s="1">
        <v>12481</v>
      </c>
      <c r="B47" s="1" t="s">
        <v>234</v>
      </c>
      <c r="C47" t="s">
        <v>236</v>
      </c>
      <c r="D47" t="s">
        <v>47</v>
      </c>
      <c r="E47" s="9">
        <v>4000</v>
      </c>
      <c r="F47" s="9">
        <v>0</v>
      </c>
      <c r="G47" s="5" t="s">
        <v>146</v>
      </c>
      <c r="L47" t="str">
        <f t="shared" si="0"/>
        <v>dinoflagellate12481</v>
      </c>
      <c r="N47" s="8"/>
    </row>
    <row r="48" spans="1:14" x14ac:dyDescent="0.25">
      <c r="A48" s="1">
        <v>12482</v>
      </c>
      <c r="B48" s="1" t="s">
        <v>234</v>
      </c>
      <c r="C48" t="s">
        <v>236</v>
      </c>
      <c r="D48" t="s">
        <v>47</v>
      </c>
      <c r="E48" s="9">
        <v>2000</v>
      </c>
      <c r="F48" s="9">
        <v>0</v>
      </c>
      <c r="G48" s="5" t="s">
        <v>30</v>
      </c>
      <c r="L48" t="str">
        <f t="shared" si="0"/>
        <v>Thalassionema12482</v>
      </c>
      <c r="N48" s="8"/>
    </row>
    <row r="49" spans="1:14" x14ac:dyDescent="0.25">
      <c r="A49" s="1">
        <v>12483</v>
      </c>
      <c r="B49" s="1" t="s">
        <v>234</v>
      </c>
      <c r="C49" t="s">
        <v>236</v>
      </c>
      <c r="D49" t="s">
        <v>47</v>
      </c>
      <c r="E49" s="9">
        <v>20000</v>
      </c>
      <c r="F49" s="9">
        <v>0</v>
      </c>
      <c r="G49" s="5" t="s">
        <v>30</v>
      </c>
      <c r="L49" t="str">
        <f>+CONCATENATE(G49,A48,"a")</f>
        <v>Thalassionema12482a</v>
      </c>
      <c r="N49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topLeftCell="A52" workbookViewId="0">
      <selection activeCell="G32" sqref="G32"/>
    </sheetView>
  </sheetViews>
  <sheetFormatPr defaultRowHeight="15" x14ac:dyDescent="0.25"/>
  <cols>
    <col min="3" max="3" width="56.5703125" customWidth="1"/>
    <col min="7" max="7" width="1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11257</v>
      </c>
      <c r="B2" s="1" t="s">
        <v>63</v>
      </c>
      <c r="C2" t="s">
        <v>64</v>
      </c>
      <c r="D2" t="s">
        <v>47</v>
      </c>
      <c r="E2" s="9">
        <v>7500</v>
      </c>
      <c r="F2" s="9">
        <v>0</v>
      </c>
      <c r="G2" s="5" t="s">
        <v>25</v>
      </c>
      <c r="L2" t="str">
        <f t="shared" ref="L2:L65" si="0">+CONCATENATE(G2,A2)</f>
        <v>Amphora11257</v>
      </c>
      <c r="N2" s="8"/>
    </row>
    <row r="3" spans="1:14" x14ac:dyDescent="0.25">
      <c r="A3" s="1">
        <v>11258</v>
      </c>
      <c r="B3" s="1" t="s">
        <v>63</v>
      </c>
      <c r="C3" t="s">
        <v>64</v>
      </c>
      <c r="D3" t="s">
        <v>47</v>
      </c>
      <c r="E3" s="9">
        <v>9000</v>
      </c>
      <c r="F3" s="9">
        <v>0</v>
      </c>
      <c r="G3" s="5" t="s">
        <v>25</v>
      </c>
      <c r="L3" t="str">
        <f t="shared" si="0"/>
        <v>Amphora11258</v>
      </c>
      <c r="N3" s="8"/>
    </row>
    <row r="4" spans="1:14" x14ac:dyDescent="0.25">
      <c r="A4" s="1">
        <v>11259</v>
      </c>
      <c r="B4" s="1" t="s">
        <v>63</v>
      </c>
      <c r="C4" t="s">
        <v>64</v>
      </c>
      <c r="D4" t="s">
        <v>47</v>
      </c>
      <c r="E4" s="9">
        <v>4000</v>
      </c>
      <c r="F4" s="9">
        <v>0</v>
      </c>
      <c r="G4" s="5" t="s">
        <v>41</v>
      </c>
      <c r="L4" t="str">
        <f t="shared" si="0"/>
        <v>Diploneis11259</v>
      </c>
      <c r="N4" s="8"/>
    </row>
    <row r="5" spans="1:14" x14ac:dyDescent="0.25">
      <c r="A5" s="1">
        <v>11260</v>
      </c>
      <c r="B5" s="1" t="s">
        <v>63</v>
      </c>
      <c r="C5" t="s">
        <v>64</v>
      </c>
      <c r="D5" t="s">
        <v>47</v>
      </c>
      <c r="E5" s="9">
        <v>15000</v>
      </c>
      <c r="F5" s="9">
        <v>0</v>
      </c>
      <c r="G5" s="5" t="s">
        <v>34</v>
      </c>
      <c r="L5" t="str">
        <f t="shared" si="0"/>
        <v>Fallacia11260</v>
      </c>
      <c r="N5" s="8"/>
    </row>
    <row r="6" spans="1:14" x14ac:dyDescent="0.25">
      <c r="A6" s="1">
        <v>11261</v>
      </c>
      <c r="B6" s="1" t="s">
        <v>63</v>
      </c>
      <c r="C6" t="s">
        <v>64</v>
      </c>
      <c r="D6" t="s">
        <v>47</v>
      </c>
      <c r="E6" s="9">
        <v>15000</v>
      </c>
      <c r="F6" s="9">
        <v>0</v>
      </c>
      <c r="G6" s="5" t="s">
        <v>35</v>
      </c>
      <c r="L6" t="str">
        <f t="shared" si="0"/>
        <v>Thalassiosira11261</v>
      </c>
      <c r="N6" s="8"/>
    </row>
    <row r="7" spans="1:14" x14ac:dyDescent="0.25">
      <c r="A7" s="1">
        <v>11262</v>
      </c>
      <c r="B7" s="1" t="s">
        <v>63</v>
      </c>
      <c r="C7" t="s">
        <v>64</v>
      </c>
      <c r="D7" t="s">
        <v>47</v>
      </c>
      <c r="E7" s="9">
        <v>10000</v>
      </c>
      <c r="F7" s="9">
        <v>0</v>
      </c>
      <c r="G7" s="5" t="s">
        <v>17</v>
      </c>
      <c r="L7" t="str">
        <f t="shared" si="0"/>
        <v>Gephyrocapsa11262</v>
      </c>
      <c r="N7" s="8"/>
    </row>
    <row r="8" spans="1:14" x14ac:dyDescent="0.25">
      <c r="A8" s="1">
        <v>11263</v>
      </c>
      <c r="B8" s="1" t="s">
        <v>63</v>
      </c>
      <c r="C8" t="s">
        <v>64</v>
      </c>
      <c r="D8" t="s">
        <v>47</v>
      </c>
      <c r="E8" s="9">
        <v>12000</v>
      </c>
      <c r="F8" s="9">
        <v>0</v>
      </c>
      <c r="G8" s="5" t="s">
        <v>22</v>
      </c>
      <c r="H8" t="s">
        <v>23</v>
      </c>
      <c r="L8" t="str">
        <f t="shared" si="0"/>
        <v>Fragilariopsis11263</v>
      </c>
      <c r="N8" s="8"/>
    </row>
    <row r="9" spans="1:14" x14ac:dyDescent="0.25">
      <c r="A9" s="1">
        <v>11264</v>
      </c>
      <c r="B9" s="1" t="s">
        <v>63</v>
      </c>
      <c r="C9" t="s">
        <v>64</v>
      </c>
      <c r="D9" t="s">
        <v>47</v>
      </c>
      <c r="E9" s="9">
        <v>13000</v>
      </c>
      <c r="F9" s="9">
        <v>0</v>
      </c>
      <c r="G9" s="5" t="s">
        <v>34</v>
      </c>
      <c r="L9" t="str">
        <f t="shared" si="0"/>
        <v>Fallacia11264</v>
      </c>
      <c r="N9" s="8"/>
    </row>
    <row r="10" spans="1:14" x14ac:dyDescent="0.25">
      <c r="A10" s="1">
        <v>11265</v>
      </c>
      <c r="B10" s="1" t="s">
        <v>63</v>
      </c>
      <c r="C10" t="s">
        <v>64</v>
      </c>
      <c r="D10" t="s">
        <v>47</v>
      </c>
      <c r="E10" s="9">
        <v>3000</v>
      </c>
      <c r="F10" s="9">
        <v>0</v>
      </c>
      <c r="G10" s="5" t="s">
        <v>65</v>
      </c>
      <c r="L10" t="str">
        <f t="shared" si="0"/>
        <v>Coscinodiscus11265</v>
      </c>
      <c r="N10" s="8"/>
    </row>
    <row r="11" spans="1:14" x14ac:dyDescent="0.25">
      <c r="A11" s="1">
        <v>11266</v>
      </c>
      <c r="B11" s="1" t="s">
        <v>63</v>
      </c>
      <c r="C11" t="s">
        <v>64</v>
      </c>
      <c r="D11" t="s">
        <v>47</v>
      </c>
      <c r="E11" s="9">
        <v>15000</v>
      </c>
      <c r="F11" s="9">
        <v>0</v>
      </c>
      <c r="G11" s="5" t="s">
        <v>20</v>
      </c>
      <c r="L11" t="str">
        <f t="shared" si="0"/>
        <v>Achnanthes11266</v>
      </c>
      <c r="N11" s="8"/>
    </row>
    <row r="12" spans="1:14" x14ac:dyDescent="0.25">
      <c r="A12" s="1">
        <v>11267</v>
      </c>
      <c r="B12" s="1" t="s">
        <v>63</v>
      </c>
      <c r="C12" t="s">
        <v>64</v>
      </c>
      <c r="D12" t="s">
        <v>47</v>
      </c>
      <c r="E12" s="9">
        <v>6500</v>
      </c>
      <c r="F12" s="9">
        <v>0</v>
      </c>
      <c r="G12" s="5" t="s">
        <v>28</v>
      </c>
      <c r="L12" t="str">
        <f t="shared" si="0"/>
        <v>Nitzschia11267</v>
      </c>
      <c r="N12" s="8"/>
    </row>
    <row r="13" spans="1:14" x14ac:dyDescent="0.25">
      <c r="A13" s="1">
        <v>11268</v>
      </c>
      <c r="B13" s="1" t="s">
        <v>63</v>
      </c>
      <c r="C13" t="s">
        <v>64</v>
      </c>
      <c r="D13" t="s">
        <v>47</v>
      </c>
      <c r="E13" s="9">
        <v>3500</v>
      </c>
      <c r="F13" s="9">
        <v>0</v>
      </c>
      <c r="G13" s="5" t="s">
        <v>66</v>
      </c>
      <c r="L13" t="str">
        <f t="shared" si="0"/>
        <v>pennate11268</v>
      </c>
      <c r="N13" s="8"/>
    </row>
    <row r="14" spans="1:14" x14ac:dyDescent="0.25">
      <c r="A14" s="1">
        <v>11269</v>
      </c>
      <c r="B14" s="1" t="s">
        <v>63</v>
      </c>
      <c r="C14" t="s">
        <v>64</v>
      </c>
      <c r="D14" t="s">
        <v>47</v>
      </c>
      <c r="E14" s="9">
        <v>15000</v>
      </c>
      <c r="F14" s="9">
        <v>0</v>
      </c>
      <c r="G14" s="5" t="s">
        <v>67</v>
      </c>
      <c r="L14" t="str">
        <f t="shared" si="0"/>
        <v>naviculoid11269</v>
      </c>
      <c r="N14" s="8"/>
    </row>
    <row r="15" spans="1:14" x14ac:dyDescent="0.25">
      <c r="A15" s="1">
        <v>11270</v>
      </c>
      <c r="B15" s="1" t="s">
        <v>63</v>
      </c>
      <c r="C15" t="s">
        <v>64</v>
      </c>
      <c r="D15" t="s">
        <v>47</v>
      </c>
      <c r="E15" s="9">
        <v>15000</v>
      </c>
      <c r="F15" s="9">
        <v>0</v>
      </c>
      <c r="G15" s="5" t="s">
        <v>25</v>
      </c>
      <c r="L15" t="str">
        <f t="shared" si="0"/>
        <v>Amphora11270</v>
      </c>
      <c r="N15" s="8"/>
    </row>
    <row r="16" spans="1:14" x14ac:dyDescent="0.25">
      <c r="A16" s="1">
        <v>11271</v>
      </c>
      <c r="B16" s="1" t="s">
        <v>63</v>
      </c>
      <c r="C16" t="s">
        <v>64</v>
      </c>
      <c r="D16" t="s">
        <v>47</v>
      </c>
      <c r="E16" s="9">
        <v>10000</v>
      </c>
      <c r="F16" s="9">
        <v>0</v>
      </c>
      <c r="G16" s="5" t="s">
        <v>28</v>
      </c>
      <c r="L16" t="str">
        <f t="shared" si="0"/>
        <v>Nitzschia11271</v>
      </c>
      <c r="N16" s="8"/>
    </row>
    <row r="17" spans="1:14" x14ac:dyDescent="0.25">
      <c r="A17" s="1">
        <v>11272</v>
      </c>
      <c r="B17" s="1" t="s">
        <v>63</v>
      </c>
      <c r="C17" t="s">
        <v>64</v>
      </c>
      <c r="D17" t="s">
        <v>47</v>
      </c>
      <c r="E17" s="9">
        <v>15000</v>
      </c>
      <c r="F17" s="9">
        <v>0</v>
      </c>
      <c r="G17" s="5" t="s">
        <v>16</v>
      </c>
      <c r="L17" t="str">
        <f t="shared" si="0"/>
        <v>Cocconeis11272</v>
      </c>
      <c r="N17" s="8"/>
    </row>
    <row r="18" spans="1:14" x14ac:dyDescent="0.25">
      <c r="A18" s="1">
        <v>11273</v>
      </c>
      <c r="B18" s="1" t="s">
        <v>63</v>
      </c>
      <c r="C18" t="s">
        <v>64</v>
      </c>
      <c r="D18" t="s">
        <v>47</v>
      </c>
      <c r="E18" s="9">
        <v>15000</v>
      </c>
      <c r="F18" s="9">
        <v>0</v>
      </c>
      <c r="G18" s="5" t="s">
        <v>16</v>
      </c>
      <c r="L18" t="str">
        <f t="shared" si="0"/>
        <v>Cocconeis11273</v>
      </c>
      <c r="N18" s="8"/>
    </row>
    <row r="19" spans="1:14" x14ac:dyDescent="0.25">
      <c r="A19" s="1">
        <v>11274</v>
      </c>
      <c r="B19" s="1" t="s">
        <v>63</v>
      </c>
      <c r="C19" t="s">
        <v>64</v>
      </c>
      <c r="D19" t="s">
        <v>47</v>
      </c>
      <c r="E19" s="9">
        <v>1000</v>
      </c>
      <c r="F19" s="9">
        <v>0</v>
      </c>
      <c r="G19" s="5" t="s">
        <v>28</v>
      </c>
      <c r="J19" t="s">
        <v>68</v>
      </c>
      <c r="L19" t="str">
        <f t="shared" si="0"/>
        <v>Nitzschia11274</v>
      </c>
      <c r="N19" s="8"/>
    </row>
    <row r="20" spans="1:14" x14ac:dyDescent="0.25">
      <c r="A20" s="1">
        <v>11275</v>
      </c>
      <c r="B20" s="1" t="s">
        <v>63</v>
      </c>
      <c r="C20" t="s">
        <v>64</v>
      </c>
      <c r="D20" t="s">
        <v>47</v>
      </c>
      <c r="E20" s="9">
        <v>10000</v>
      </c>
      <c r="F20" s="9">
        <v>0</v>
      </c>
      <c r="G20" s="5" t="s">
        <v>28</v>
      </c>
      <c r="L20" t="str">
        <f>+CONCATENATE(G20,A19,"a")</f>
        <v>Nitzschia11274a</v>
      </c>
      <c r="N20" s="8"/>
    </row>
    <row r="21" spans="1:14" x14ac:dyDescent="0.25">
      <c r="A21" s="1">
        <v>11276</v>
      </c>
      <c r="B21" s="1" t="s">
        <v>63</v>
      </c>
      <c r="C21" t="s">
        <v>64</v>
      </c>
      <c r="D21" t="s">
        <v>47</v>
      </c>
      <c r="E21" s="9">
        <v>1000</v>
      </c>
      <c r="F21" s="9">
        <v>0</v>
      </c>
      <c r="G21" s="5" t="s">
        <v>36</v>
      </c>
      <c r="L21" t="str">
        <f t="shared" si="0"/>
        <v>synedroid11276</v>
      </c>
      <c r="N21" s="8"/>
    </row>
    <row r="22" spans="1:14" x14ac:dyDescent="0.25">
      <c r="A22" s="1">
        <v>11277</v>
      </c>
      <c r="B22" s="1" t="s">
        <v>63</v>
      </c>
      <c r="C22" t="s">
        <v>64</v>
      </c>
      <c r="D22" t="s">
        <v>47</v>
      </c>
      <c r="E22" s="9">
        <v>15000</v>
      </c>
      <c r="F22" s="9">
        <v>0</v>
      </c>
      <c r="G22" s="5" t="s">
        <v>36</v>
      </c>
      <c r="L22" t="str">
        <f>+CONCATENATE(G22,A21,"a")</f>
        <v>synedroid11276a</v>
      </c>
      <c r="N22" s="8"/>
    </row>
    <row r="23" spans="1:14" x14ac:dyDescent="0.25">
      <c r="A23" s="1">
        <v>11278</v>
      </c>
      <c r="B23" s="1" t="s">
        <v>63</v>
      </c>
      <c r="C23" t="s">
        <v>64</v>
      </c>
      <c r="D23" t="s">
        <v>47</v>
      </c>
      <c r="E23" s="9">
        <v>20000</v>
      </c>
      <c r="F23" s="9">
        <v>0</v>
      </c>
      <c r="G23" s="5" t="s">
        <v>36</v>
      </c>
      <c r="L23" t="str">
        <f>+CONCATENATE(G23,A21,"b")</f>
        <v>synedroid11276b</v>
      </c>
      <c r="N23" s="8"/>
    </row>
    <row r="24" spans="1:14" x14ac:dyDescent="0.25">
      <c r="A24" s="1">
        <v>11279</v>
      </c>
      <c r="B24" s="1" t="s">
        <v>63</v>
      </c>
      <c r="C24" t="s">
        <v>64</v>
      </c>
      <c r="D24" t="s">
        <v>47</v>
      </c>
      <c r="E24" s="9">
        <v>15000</v>
      </c>
      <c r="F24" s="9">
        <v>0</v>
      </c>
      <c r="G24" s="5" t="s">
        <v>67</v>
      </c>
      <c r="L24" t="str">
        <f t="shared" si="0"/>
        <v>naviculoid11279</v>
      </c>
      <c r="N24" s="8"/>
    </row>
    <row r="25" spans="1:14" x14ac:dyDescent="0.25">
      <c r="A25" s="1">
        <v>11280</v>
      </c>
      <c r="B25" s="1" t="s">
        <v>63</v>
      </c>
      <c r="C25" t="s">
        <v>64</v>
      </c>
      <c r="D25" t="s">
        <v>47</v>
      </c>
      <c r="E25" s="9">
        <v>10000</v>
      </c>
      <c r="F25" s="9">
        <v>0</v>
      </c>
      <c r="G25" s="5" t="s">
        <v>20</v>
      </c>
      <c r="L25" t="str">
        <f t="shared" si="0"/>
        <v>Achnanthes11280</v>
      </c>
      <c r="N25" s="8"/>
    </row>
    <row r="26" spans="1:14" x14ac:dyDescent="0.25">
      <c r="A26" s="1">
        <v>11281</v>
      </c>
      <c r="B26" s="1" t="s">
        <v>63</v>
      </c>
      <c r="C26" t="s">
        <v>64</v>
      </c>
      <c r="D26" t="s">
        <v>47</v>
      </c>
      <c r="E26" s="9">
        <v>2500</v>
      </c>
      <c r="F26" s="9">
        <v>0</v>
      </c>
      <c r="G26" s="5" t="s">
        <v>25</v>
      </c>
      <c r="L26" t="str">
        <f t="shared" si="0"/>
        <v>Amphora11281</v>
      </c>
      <c r="N26" s="8"/>
    </row>
    <row r="27" spans="1:14" x14ac:dyDescent="0.25">
      <c r="A27" s="1">
        <v>11282</v>
      </c>
      <c r="B27" s="1" t="s">
        <v>63</v>
      </c>
      <c r="C27" t="s">
        <v>64</v>
      </c>
      <c r="D27" t="s">
        <v>47</v>
      </c>
      <c r="E27" s="9">
        <v>9000</v>
      </c>
      <c r="F27" s="9">
        <v>0</v>
      </c>
      <c r="G27" s="5" t="s">
        <v>16</v>
      </c>
      <c r="L27" t="str">
        <f t="shared" si="0"/>
        <v>Cocconeis11282</v>
      </c>
      <c r="N27" s="8"/>
    </row>
    <row r="28" spans="1:14" x14ac:dyDescent="0.25">
      <c r="A28" s="1">
        <v>11283</v>
      </c>
      <c r="B28" s="1" t="s">
        <v>63</v>
      </c>
      <c r="C28" t="s">
        <v>64</v>
      </c>
      <c r="D28" t="s">
        <v>47</v>
      </c>
      <c r="E28" s="9">
        <v>19000</v>
      </c>
      <c r="F28" s="9">
        <v>0</v>
      </c>
      <c r="G28" s="5" t="s">
        <v>28</v>
      </c>
      <c r="L28" t="str">
        <f t="shared" si="0"/>
        <v>Nitzschia11283</v>
      </c>
      <c r="N28" s="8"/>
    </row>
    <row r="29" spans="1:14" x14ac:dyDescent="0.25">
      <c r="A29" s="1">
        <v>11284</v>
      </c>
      <c r="B29" s="1" t="s">
        <v>63</v>
      </c>
      <c r="C29" t="s">
        <v>64</v>
      </c>
      <c r="D29" t="s">
        <v>47</v>
      </c>
      <c r="E29" s="9">
        <v>5000</v>
      </c>
      <c r="F29" s="9">
        <v>0</v>
      </c>
      <c r="G29" s="5" t="s">
        <v>20</v>
      </c>
      <c r="L29" t="str">
        <f t="shared" si="0"/>
        <v>Achnanthes11284</v>
      </c>
      <c r="N29" s="8"/>
    </row>
    <row r="30" spans="1:14" x14ac:dyDescent="0.25">
      <c r="A30" s="1">
        <v>11285</v>
      </c>
      <c r="B30" s="1" t="s">
        <v>63</v>
      </c>
      <c r="C30" t="s">
        <v>64</v>
      </c>
      <c r="D30" t="s">
        <v>47</v>
      </c>
      <c r="E30" s="9">
        <v>5000</v>
      </c>
      <c r="F30" s="9">
        <v>0</v>
      </c>
      <c r="G30" s="5" t="s">
        <v>20</v>
      </c>
      <c r="L30" t="str">
        <f t="shared" si="0"/>
        <v>Achnanthes11285</v>
      </c>
      <c r="N30" s="8"/>
    </row>
    <row r="31" spans="1:14" x14ac:dyDescent="0.25">
      <c r="A31" s="1">
        <v>11286</v>
      </c>
      <c r="B31" s="1" t="s">
        <v>63</v>
      </c>
      <c r="C31" t="s">
        <v>64</v>
      </c>
      <c r="D31" t="s">
        <v>47</v>
      </c>
      <c r="E31" s="9">
        <v>10000</v>
      </c>
      <c r="F31" s="9">
        <v>0</v>
      </c>
      <c r="G31" s="5" t="s">
        <v>36</v>
      </c>
      <c r="L31" t="str">
        <f t="shared" si="0"/>
        <v>synedroid11286</v>
      </c>
      <c r="N31" s="8"/>
    </row>
    <row r="32" spans="1:14" x14ac:dyDescent="0.25">
      <c r="A32" s="1">
        <v>11287</v>
      </c>
      <c r="B32" s="1" t="s">
        <v>63</v>
      </c>
      <c r="C32" t="s">
        <v>64</v>
      </c>
      <c r="D32" t="s">
        <v>47</v>
      </c>
      <c r="E32" s="9">
        <v>2000</v>
      </c>
      <c r="F32" s="9">
        <v>0</v>
      </c>
      <c r="G32" s="5" t="s">
        <v>24</v>
      </c>
      <c r="L32" t="str">
        <f t="shared" si="0"/>
        <v>Cymatosira11287</v>
      </c>
      <c r="N32" s="8"/>
    </row>
    <row r="33" spans="1:14" x14ac:dyDescent="0.25">
      <c r="A33" s="1">
        <v>11288</v>
      </c>
      <c r="B33" s="1" t="s">
        <v>63</v>
      </c>
      <c r="C33" t="s">
        <v>64</v>
      </c>
      <c r="D33" t="s">
        <v>47</v>
      </c>
      <c r="E33" s="9">
        <v>10000</v>
      </c>
      <c r="F33" s="9">
        <v>0</v>
      </c>
      <c r="G33" s="5" t="s">
        <v>25</v>
      </c>
      <c r="L33" t="str">
        <f t="shared" si="0"/>
        <v>Amphora11288</v>
      </c>
      <c r="N33" s="8"/>
    </row>
    <row r="34" spans="1:14" x14ac:dyDescent="0.25">
      <c r="A34" s="1">
        <v>11289</v>
      </c>
      <c r="B34" s="1" t="s">
        <v>63</v>
      </c>
      <c r="C34" t="s">
        <v>64</v>
      </c>
      <c r="D34" t="s">
        <v>47</v>
      </c>
      <c r="E34" s="9">
        <v>10000</v>
      </c>
      <c r="F34" s="9">
        <v>0</v>
      </c>
      <c r="G34" s="5" t="s">
        <v>25</v>
      </c>
      <c r="L34" t="str">
        <f t="shared" si="0"/>
        <v>Amphora11289</v>
      </c>
      <c r="N34" s="8"/>
    </row>
    <row r="35" spans="1:14" x14ac:dyDescent="0.25">
      <c r="A35" s="1">
        <v>11290</v>
      </c>
      <c r="B35" s="1" t="s">
        <v>63</v>
      </c>
      <c r="C35" t="s">
        <v>64</v>
      </c>
      <c r="D35" t="s">
        <v>47</v>
      </c>
      <c r="E35" s="9">
        <v>4000</v>
      </c>
      <c r="F35" s="9">
        <v>0</v>
      </c>
      <c r="G35" s="5" t="s">
        <v>15</v>
      </c>
      <c r="L35" t="str">
        <f t="shared" si="0"/>
        <v>Navicula11290</v>
      </c>
      <c r="N35" s="8"/>
    </row>
    <row r="36" spans="1:14" x14ac:dyDescent="0.25">
      <c r="A36" s="1">
        <v>11291</v>
      </c>
      <c r="B36" s="1" t="s">
        <v>63</v>
      </c>
      <c r="C36" t="s">
        <v>64</v>
      </c>
      <c r="D36" t="s">
        <v>47</v>
      </c>
      <c r="E36" s="9">
        <v>18000</v>
      </c>
      <c r="F36" s="9">
        <v>0</v>
      </c>
      <c r="G36" s="5" t="s">
        <v>16</v>
      </c>
      <c r="L36" t="str">
        <f t="shared" si="0"/>
        <v>Cocconeis11291</v>
      </c>
      <c r="N36" s="8"/>
    </row>
    <row r="37" spans="1:14" x14ac:dyDescent="0.25">
      <c r="A37" s="1">
        <v>11292</v>
      </c>
      <c r="B37" s="1" t="s">
        <v>63</v>
      </c>
      <c r="C37" t="s">
        <v>64</v>
      </c>
      <c r="D37" t="s">
        <v>47</v>
      </c>
      <c r="E37" s="9">
        <v>2000</v>
      </c>
      <c r="F37" s="9">
        <v>0</v>
      </c>
      <c r="G37" s="5" t="s">
        <v>69</v>
      </c>
      <c r="L37" t="str">
        <f t="shared" si="0"/>
        <v>Entomoneis11292</v>
      </c>
      <c r="N37" s="8"/>
    </row>
    <row r="38" spans="1:14" x14ac:dyDescent="0.25">
      <c r="A38" s="1">
        <v>11293</v>
      </c>
      <c r="B38" s="1" t="s">
        <v>63</v>
      </c>
      <c r="C38" t="s">
        <v>64</v>
      </c>
      <c r="D38" t="s">
        <v>47</v>
      </c>
      <c r="E38" s="9">
        <v>3000</v>
      </c>
      <c r="F38" s="9">
        <v>0</v>
      </c>
      <c r="G38" s="5" t="s">
        <v>40</v>
      </c>
      <c r="L38" t="str">
        <f t="shared" si="0"/>
        <v>Cyclotella11293</v>
      </c>
      <c r="N38" s="8"/>
    </row>
    <row r="39" spans="1:14" x14ac:dyDescent="0.25">
      <c r="A39" s="1">
        <v>11294</v>
      </c>
      <c r="B39" s="1" t="s">
        <v>63</v>
      </c>
      <c r="C39" t="s">
        <v>64</v>
      </c>
      <c r="D39" t="s">
        <v>47</v>
      </c>
      <c r="E39" s="9">
        <v>750</v>
      </c>
      <c r="F39" s="9">
        <v>0</v>
      </c>
      <c r="G39" s="5" t="s">
        <v>49</v>
      </c>
      <c r="L39" t="str">
        <f t="shared" si="0"/>
        <v>Cylindrotheca11294</v>
      </c>
      <c r="N39" s="8"/>
    </row>
    <row r="40" spans="1:14" x14ac:dyDescent="0.25">
      <c r="A40" s="1">
        <v>11295</v>
      </c>
      <c r="B40" s="1" t="s">
        <v>63</v>
      </c>
      <c r="C40" t="s">
        <v>64</v>
      </c>
      <c r="D40" t="s">
        <v>47</v>
      </c>
      <c r="E40" s="9">
        <v>10000</v>
      </c>
      <c r="F40" s="9">
        <v>0</v>
      </c>
      <c r="G40" s="5" t="s">
        <v>49</v>
      </c>
      <c r="L40" t="str">
        <f>+CONCATENATE(G40,A39,"a")</f>
        <v>Cylindrotheca11294a</v>
      </c>
      <c r="N40" s="8"/>
    </row>
    <row r="41" spans="1:14" x14ac:dyDescent="0.25">
      <c r="A41" s="1">
        <v>11296</v>
      </c>
      <c r="B41" s="1" t="s">
        <v>63</v>
      </c>
      <c r="C41" t="s">
        <v>64</v>
      </c>
      <c r="D41" t="s">
        <v>47</v>
      </c>
      <c r="E41" s="9">
        <v>15000</v>
      </c>
      <c r="F41" s="9">
        <v>0</v>
      </c>
      <c r="G41" s="5" t="s">
        <v>16</v>
      </c>
      <c r="L41" t="str">
        <f t="shared" si="0"/>
        <v>Cocconeis11296</v>
      </c>
      <c r="N41" s="8"/>
    </row>
    <row r="42" spans="1:14" x14ac:dyDescent="0.25">
      <c r="A42" s="1">
        <v>11297</v>
      </c>
      <c r="B42" s="1" t="s">
        <v>63</v>
      </c>
      <c r="C42" t="s">
        <v>64</v>
      </c>
      <c r="D42" t="s">
        <v>47</v>
      </c>
      <c r="E42" s="9">
        <v>500</v>
      </c>
      <c r="F42" s="9">
        <v>0</v>
      </c>
      <c r="G42" s="5" t="s">
        <v>28</v>
      </c>
      <c r="J42" t="s">
        <v>68</v>
      </c>
      <c r="L42" t="str">
        <f t="shared" si="0"/>
        <v>Nitzschia11297</v>
      </c>
      <c r="N42" s="8"/>
    </row>
    <row r="43" spans="1:14" x14ac:dyDescent="0.25">
      <c r="A43" s="1">
        <v>11298</v>
      </c>
      <c r="B43" s="1" t="s">
        <v>63</v>
      </c>
      <c r="C43" t="s">
        <v>64</v>
      </c>
      <c r="D43" t="s">
        <v>47</v>
      </c>
      <c r="E43" s="9">
        <v>5000</v>
      </c>
      <c r="F43" s="9">
        <v>0</v>
      </c>
      <c r="G43" s="5" t="s">
        <v>28</v>
      </c>
      <c r="L43" t="str">
        <f>+CONCATENATE(G43,A42,"a")</f>
        <v>Nitzschia11297a</v>
      </c>
      <c r="N43" s="8"/>
    </row>
    <row r="44" spans="1:14" x14ac:dyDescent="0.25">
      <c r="A44" s="1">
        <v>11299</v>
      </c>
      <c r="B44" s="1" t="s">
        <v>63</v>
      </c>
      <c r="C44" t="s">
        <v>64</v>
      </c>
      <c r="D44" t="s">
        <v>47</v>
      </c>
      <c r="E44" s="9">
        <v>5000</v>
      </c>
      <c r="F44" s="9">
        <v>0</v>
      </c>
      <c r="G44" s="5" t="s">
        <v>28</v>
      </c>
      <c r="L44" t="str">
        <f>+CONCATENATE(G44,A42,"b")</f>
        <v>Nitzschia11297b</v>
      </c>
      <c r="N44" s="8"/>
    </row>
    <row r="45" spans="1:14" x14ac:dyDescent="0.25">
      <c r="A45" s="1">
        <v>11300</v>
      </c>
      <c r="B45" s="1" t="s">
        <v>63</v>
      </c>
      <c r="C45" t="s">
        <v>64</v>
      </c>
      <c r="D45" t="s">
        <v>47</v>
      </c>
      <c r="E45" s="9">
        <v>10000</v>
      </c>
      <c r="F45" s="9">
        <v>0</v>
      </c>
      <c r="G45" s="5" t="s">
        <v>36</v>
      </c>
      <c r="L45" t="str">
        <f t="shared" si="0"/>
        <v>synedroid11300</v>
      </c>
      <c r="N45" s="8"/>
    </row>
    <row r="46" spans="1:14" x14ac:dyDescent="0.25">
      <c r="A46" s="1">
        <v>11301</v>
      </c>
      <c r="B46" s="1" t="s">
        <v>63</v>
      </c>
      <c r="C46" t="s">
        <v>64</v>
      </c>
      <c r="D46" t="s">
        <v>47</v>
      </c>
      <c r="E46" s="9">
        <v>30000</v>
      </c>
      <c r="F46" s="9">
        <v>0</v>
      </c>
      <c r="G46" s="5" t="s">
        <v>36</v>
      </c>
      <c r="L46" t="str">
        <f>+CONCATENATE(G46,A45,"a")</f>
        <v>synedroid11300a</v>
      </c>
      <c r="N46" s="8"/>
    </row>
    <row r="47" spans="1:14" x14ac:dyDescent="0.25">
      <c r="A47" s="1">
        <v>11302</v>
      </c>
      <c r="B47" s="1" t="s">
        <v>63</v>
      </c>
      <c r="C47" t="s">
        <v>64</v>
      </c>
      <c r="D47" t="s">
        <v>47</v>
      </c>
      <c r="E47" s="9">
        <v>10000</v>
      </c>
      <c r="F47" s="9">
        <v>0</v>
      </c>
      <c r="G47" s="5" t="s">
        <v>25</v>
      </c>
      <c r="L47" t="str">
        <f t="shared" si="0"/>
        <v>Amphora11302</v>
      </c>
      <c r="N47" s="8"/>
    </row>
    <row r="48" spans="1:14" x14ac:dyDescent="0.25">
      <c r="A48" s="1">
        <v>11303</v>
      </c>
      <c r="B48" s="1" t="s">
        <v>63</v>
      </c>
      <c r="C48" t="s">
        <v>64</v>
      </c>
      <c r="D48" t="s">
        <v>47</v>
      </c>
      <c r="E48" s="9">
        <v>7500</v>
      </c>
      <c r="F48" s="9">
        <v>0</v>
      </c>
      <c r="G48" s="5" t="s">
        <v>28</v>
      </c>
      <c r="L48" t="str">
        <f t="shared" si="0"/>
        <v>Nitzschia11303</v>
      </c>
      <c r="N48" s="8"/>
    </row>
    <row r="49" spans="1:14" x14ac:dyDescent="0.25">
      <c r="A49" s="1">
        <v>11304</v>
      </c>
      <c r="B49" s="1" t="s">
        <v>63</v>
      </c>
      <c r="C49" t="s">
        <v>64</v>
      </c>
      <c r="D49" t="s">
        <v>47</v>
      </c>
      <c r="E49" s="9">
        <v>25000</v>
      </c>
      <c r="F49" s="9">
        <v>0</v>
      </c>
      <c r="G49" s="5" t="s">
        <v>28</v>
      </c>
      <c r="L49" t="str">
        <f>+CONCATENATE(G49,A48,"a")</f>
        <v>Nitzschia11303a</v>
      </c>
      <c r="N49" s="8"/>
    </row>
    <row r="50" spans="1:14" x14ac:dyDescent="0.25">
      <c r="A50" s="1">
        <v>11305</v>
      </c>
      <c r="B50" s="1" t="s">
        <v>63</v>
      </c>
      <c r="C50" t="s">
        <v>64</v>
      </c>
      <c r="D50" t="s">
        <v>47</v>
      </c>
      <c r="E50" s="9">
        <v>25000</v>
      </c>
      <c r="F50" s="9">
        <v>0</v>
      </c>
      <c r="G50" s="5" t="s">
        <v>28</v>
      </c>
      <c r="L50" t="str">
        <f>+CONCATENATE(G50,A48,"b")</f>
        <v>Nitzschia11303b</v>
      </c>
      <c r="N50" s="8"/>
    </row>
    <row r="51" spans="1:14" x14ac:dyDescent="0.25">
      <c r="A51" s="1">
        <v>11306</v>
      </c>
      <c r="B51" s="1" t="s">
        <v>63</v>
      </c>
      <c r="C51" t="s">
        <v>64</v>
      </c>
      <c r="D51" t="s">
        <v>47</v>
      </c>
      <c r="E51" s="9">
        <v>15000</v>
      </c>
      <c r="F51" s="9">
        <v>0</v>
      </c>
      <c r="G51" s="5" t="s">
        <v>70</v>
      </c>
      <c r="L51" t="str">
        <f t="shared" si="0"/>
        <v>Lyrella11306</v>
      </c>
      <c r="N51" s="8"/>
    </row>
    <row r="52" spans="1:14" x14ac:dyDescent="0.25">
      <c r="A52" s="1">
        <v>11307</v>
      </c>
      <c r="B52" s="1" t="s">
        <v>63</v>
      </c>
      <c r="C52" t="s">
        <v>64</v>
      </c>
      <c r="D52" t="s">
        <v>47</v>
      </c>
      <c r="E52" s="9">
        <v>4000</v>
      </c>
      <c r="F52" s="9">
        <v>0</v>
      </c>
      <c r="G52" s="5" t="s">
        <v>28</v>
      </c>
      <c r="L52" t="str">
        <f t="shared" si="0"/>
        <v>Nitzschia11307</v>
      </c>
      <c r="N52" s="8"/>
    </row>
    <row r="53" spans="1:14" x14ac:dyDescent="0.25">
      <c r="A53" s="1">
        <v>11308</v>
      </c>
      <c r="B53" s="1" t="s">
        <v>63</v>
      </c>
      <c r="C53" t="s">
        <v>64</v>
      </c>
      <c r="D53" t="s">
        <v>47</v>
      </c>
      <c r="E53" s="9">
        <v>15000</v>
      </c>
      <c r="F53" s="9">
        <v>0</v>
      </c>
      <c r="G53" s="5" t="s">
        <v>28</v>
      </c>
      <c r="L53" t="str">
        <f>+CONCATENATE(G53,A52,"a")</f>
        <v>Nitzschia11307a</v>
      </c>
      <c r="N53" s="8"/>
    </row>
    <row r="54" spans="1:14" x14ac:dyDescent="0.25">
      <c r="A54" s="1">
        <v>11309</v>
      </c>
      <c r="B54" s="1" t="s">
        <v>63</v>
      </c>
      <c r="C54" t="s">
        <v>64</v>
      </c>
      <c r="D54" t="s">
        <v>47</v>
      </c>
      <c r="E54" s="9">
        <v>15000</v>
      </c>
      <c r="F54" s="9">
        <v>0</v>
      </c>
      <c r="G54" s="5" t="s">
        <v>28</v>
      </c>
      <c r="L54" t="str">
        <f>+CONCATENATE(G54,A52,"b")</f>
        <v>Nitzschia11307b</v>
      </c>
      <c r="N54" s="8"/>
    </row>
    <row r="55" spans="1:14" x14ac:dyDescent="0.25">
      <c r="A55" s="1">
        <v>11310</v>
      </c>
      <c r="B55" s="1" t="s">
        <v>63</v>
      </c>
      <c r="C55" t="s">
        <v>64</v>
      </c>
      <c r="D55" t="s">
        <v>47</v>
      </c>
      <c r="E55" s="9">
        <v>15000</v>
      </c>
      <c r="F55" s="9">
        <v>0</v>
      </c>
      <c r="G55" s="5" t="s">
        <v>28</v>
      </c>
      <c r="L55" t="str">
        <f>+CONCATENATE(G55,A52,"c")</f>
        <v>Nitzschia11307c</v>
      </c>
      <c r="N55" s="8"/>
    </row>
    <row r="56" spans="1:14" x14ac:dyDescent="0.25">
      <c r="A56" s="1">
        <v>11311</v>
      </c>
      <c r="B56" s="1" t="s">
        <v>63</v>
      </c>
      <c r="C56" t="s">
        <v>64</v>
      </c>
      <c r="D56" t="s">
        <v>47</v>
      </c>
      <c r="E56" s="9">
        <v>20000</v>
      </c>
      <c r="F56" s="9">
        <v>0</v>
      </c>
      <c r="G56" s="5" t="s">
        <v>16</v>
      </c>
      <c r="L56" t="str">
        <f t="shared" si="0"/>
        <v>Cocconeis11311</v>
      </c>
      <c r="N56" s="8"/>
    </row>
    <row r="57" spans="1:14" x14ac:dyDescent="0.25">
      <c r="A57" s="1">
        <v>11312</v>
      </c>
      <c r="B57" s="1" t="s">
        <v>63</v>
      </c>
      <c r="C57" t="s">
        <v>64</v>
      </c>
      <c r="D57" t="s">
        <v>47</v>
      </c>
      <c r="E57" s="9">
        <v>6000</v>
      </c>
      <c r="F57" s="9">
        <v>0</v>
      </c>
      <c r="G57" s="5" t="s">
        <v>71</v>
      </c>
      <c r="L57" t="str">
        <f t="shared" si="0"/>
        <v>Tryblionella11312</v>
      </c>
      <c r="N57" s="8"/>
    </row>
    <row r="58" spans="1:14" x14ac:dyDescent="0.25">
      <c r="A58" s="1">
        <v>11313</v>
      </c>
      <c r="B58" s="1" t="s">
        <v>63</v>
      </c>
      <c r="C58" t="s">
        <v>64</v>
      </c>
      <c r="D58" t="s">
        <v>47</v>
      </c>
      <c r="E58" s="9">
        <v>20000</v>
      </c>
      <c r="F58" s="9">
        <v>0</v>
      </c>
      <c r="G58" s="5" t="s">
        <v>71</v>
      </c>
      <c r="L58" t="str">
        <f>+CONCATENATE(G58,A57,"a")</f>
        <v>Tryblionella11312a</v>
      </c>
      <c r="N58" s="8"/>
    </row>
    <row r="59" spans="1:14" x14ac:dyDescent="0.25">
      <c r="A59" s="1">
        <v>11314</v>
      </c>
      <c r="B59" s="1" t="s">
        <v>63</v>
      </c>
      <c r="C59" t="s">
        <v>64</v>
      </c>
      <c r="D59" t="s">
        <v>47</v>
      </c>
      <c r="E59" s="9">
        <v>13000</v>
      </c>
      <c r="F59" s="9">
        <v>0</v>
      </c>
      <c r="G59" s="5" t="s">
        <v>15</v>
      </c>
      <c r="L59" t="str">
        <f t="shared" si="0"/>
        <v>Navicula11314</v>
      </c>
      <c r="N59" s="8"/>
    </row>
    <row r="60" spans="1:14" x14ac:dyDescent="0.25">
      <c r="A60" s="1">
        <v>11315</v>
      </c>
      <c r="B60" s="1" t="s">
        <v>63</v>
      </c>
      <c r="C60" t="s">
        <v>64</v>
      </c>
      <c r="D60" t="s">
        <v>47</v>
      </c>
      <c r="E60" s="9">
        <v>5000</v>
      </c>
      <c r="F60" s="9">
        <v>0</v>
      </c>
      <c r="G60" s="5" t="s">
        <v>29</v>
      </c>
      <c r="L60" t="str">
        <f t="shared" si="0"/>
        <v>Chaetoceros11315</v>
      </c>
      <c r="N60" s="8"/>
    </row>
    <row r="61" spans="1:14" x14ac:dyDescent="0.25">
      <c r="A61" s="1">
        <v>11316</v>
      </c>
      <c r="B61" s="1" t="s">
        <v>63</v>
      </c>
      <c r="C61" t="s">
        <v>64</v>
      </c>
      <c r="D61" t="s">
        <v>47</v>
      </c>
      <c r="E61" s="9">
        <v>15000</v>
      </c>
      <c r="F61" s="9">
        <v>0</v>
      </c>
      <c r="G61" s="5" t="s">
        <v>22</v>
      </c>
      <c r="H61" t="s">
        <v>23</v>
      </c>
      <c r="L61" t="str">
        <f t="shared" si="0"/>
        <v>Fragilariopsis11316</v>
      </c>
      <c r="N61" s="8"/>
    </row>
    <row r="62" spans="1:14" x14ac:dyDescent="0.25">
      <c r="A62" s="1">
        <v>11317</v>
      </c>
      <c r="B62" s="1" t="s">
        <v>63</v>
      </c>
      <c r="C62" t="s">
        <v>64</v>
      </c>
      <c r="D62" t="s">
        <v>47</v>
      </c>
      <c r="E62" s="9">
        <v>5000</v>
      </c>
      <c r="F62" s="9">
        <v>0</v>
      </c>
      <c r="G62" s="5" t="s">
        <v>28</v>
      </c>
      <c r="L62" t="str">
        <f t="shared" si="0"/>
        <v>Nitzschia11317</v>
      </c>
      <c r="N62" s="8"/>
    </row>
    <row r="63" spans="1:14" x14ac:dyDescent="0.25">
      <c r="A63" s="1">
        <v>11318</v>
      </c>
      <c r="B63" s="1" t="s">
        <v>63</v>
      </c>
      <c r="C63" t="s">
        <v>64</v>
      </c>
      <c r="D63" t="s">
        <v>47</v>
      </c>
      <c r="E63" s="9">
        <v>20000</v>
      </c>
      <c r="F63" s="9">
        <v>0</v>
      </c>
      <c r="G63" s="5" t="s">
        <v>28</v>
      </c>
      <c r="L63" t="str">
        <f>+CONCATENATE(G63,A62,"a")</f>
        <v>Nitzschia11317a</v>
      </c>
      <c r="N63" s="8"/>
    </row>
    <row r="64" spans="1:14" x14ac:dyDescent="0.25">
      <c r="A64" s="1">
        <v>11319</v>
      </c>
      <c r="B64" s="1" t="s">
        <v>63</v>
      </c>
      <c r="C64" t="s">
        <v>64</v>
      </c>
      <c r="D64" t="s">
        <v>47</v>
      </c>
      <c r="E64" s="9">
        <v>20000</v>
      </c>
      <c r="F64" s="9">
        <v>0</v>
      </c>
      <c r="G64" s="5" t="s">
        <v>28</v>
      </c>
      <c r="L64" t="str">
        <f>+CONCATENATE(G64,A62,"b")</f>
        <v>Nitzschia11317b</v>
      </c>
      <c r="N64" s="8"/>
    </row>
    <row r="65" spans="1:14" x14ac:dyDescent="0.25">
      <c r="A65" s="1">
        <v>11320</v>
      </c>
      <c r="B65" s="1" t="s">
        <v>63</v>
      </c>
      <c r="C65" t="s">
        <v>64</v>
      </c>
      <c r="D65" t="s">
        <v>47</v>
      </c>
      <c r="E65" s="9">
        <v>1500</v>
      </c>
      <c r="F65" s="9">
        <v>0</v>
      </c>
      <c r="G65" s="5" t="s">
        <v>65</v>
      </c>
      <c r="L65" t="str">
        <f t="shared" si="0"/>
        <v>Coscinodiscus11320</v>
      </c>
      <c r="N65" s="8"/>
    </row>
    <row r="66" spans="1:14" x14ac:dyDescent="0.25">
      <c r="A66" s="1">
        <v>11321</v>
      </c>
      <c r="B66" s="1" t="s">
        <v>63</v>
      </c>
      <c r="C66" t="s">
        <v>64</v>
      </c>
      <c r="D66" t="s">
        <v>47</v>
      </c>
      <c r="E66" s="9">
        <v>5000</v>
      </c>
      <c r="F66" s="9">
        <v>0</v>
      </c>
      <c r="G66" s="5" t="s">
        <v>65</v>
      </c>
      <c r="L66" t="str">
        <f>+CONCATENATE(G66,A65,"a")</f>
        <v>Coscinodiscus11320a</v>
      </c>
      <c r="N66" s="8"/>
    </row>
    <row r="67" spans="1:14" x14ac:dyDescent="0.25">
      <c r="A67" s="1">
        <v>11322</v>
      </c>
      <c r="B67" s="1" t="s">
        <v>63</v>
      </c>
      <c r="C67" t="s">
        <v>64</v>
      </c>
      <c r="D67" t="s">
        <v>47</v>
      </c>
      <c r="E67" s="9">
        <v>5000</v>
      </c>
      <c r="F67" s="9">
        <v>0</v>
      </c>
      <c r="G67" s="5" t="s">
        <v>70</v>
      </c>
      <c r="L67" t="str">
        <f t="shared" ref="L67:L83" si="1">+CONCATENATE(G67,A67)</f>
        <v>Lyrella11322</v>
      </c>
      <c r="N67" s="8"/>
    </row>
    <row r="68" spans="1:14" x14ac:dyDescent="0.25">
      <c r="A68" s="1">
        <v>11323</v>
      </c>
      <c r="B68" s="1" t="s">
        <v>63</v>
      </c>
      <c r="C68" t="s">
        <v>64</v>
      </c>
      <c r="D68" t="s">
        <v>47</v>
      </c>
      <c r="E68" s="9">
        <v>3000</v>
      </c>
      <c r="F68" s="9">
        <v>0</v>
      </c>
      <c r="G68" s="5" t="s">
        <v>72</v>
      </c>
      <c r="L68" t="str">
        <f t="shared" si="1"/>
        <v>Odontella11323</v>
      </c>
      <c r="N68" s="8"/>
    </row>
    <row r="69" spans="1:14" x14ac:dyDescent="0.25">
      <c r="A69" s="1">
        <v>11324</v>
      </c>
      <c r="B69" s="1" t="s">
        <v>63</v>
      </c>
      <c r="C69" t="s">
        <v>64</v>
      </c>
      <c r="D69" t="s">
        <v>47</v>
      </c>
      <c r="E69" s="9">
        <v>7000</v>
      </c>
      <c r="F69" s="9">
        <v>0</v>
      </c>
      <c r="G69" s="5" t="s">
        <v>67</v>
      </c>
      <c r="L69" t="str">
        <f t="shared" si="1"/>
        <v>naviculoid11324</v>
      </c>
      <c r="N69" s="8"/>
    </row>
    <row r="70" spans="1:14" x14ac:dyDescent="0.25">
      <c r="A70" s="1">
        <v>11325</v>
      </c>
      <c r="B70" s="1" t="s">
        <v>63</v>
      </c>
      <c r="C70" t="s">
        <v>64</v>
      </c>
      <c r="D70" t="s">
        <v>47</v>
      </c>
      <c r="E70" s="9">
        <v>2500</v>
      </c>
      <c r="F70" s="9">
        <v>0</v>
      </c>
      <c r="G70" s="5" t="s">
        <v>29</v>
      </c>
      <c r="L70" t="str">
        <f t="shared" si="1"/>
        <v>Chaetoceros11325</v>
      </c>
      <c r="N70" s="8"/>
    </row>
    <row r="71" spans="1:14" x14ac:dyDescent="0.25">
      <c r="A71" s="1">
        <v>11326</v>
      </c>
      <c r="B71" s="1" t="s">
        <v>63</v>
      </c>
      <c r="C71" t="s">
        <v>64</v>
      </c>
      <c r="D71" t="s">
        <v>47</v>
      </c>
      <c r="E71" s="9">
        <v>750</v>
      </c>
      <c r="F71" s="9">
        <v>0</v>
      </c>
      <c r="G71" s="5" t="s">
        <v>73</v>
      </c>
      <c r="L71" t="str">
        <f t="shared" si="1"/>
        <v>foraminiferan11326</v>
      </c>
      <c r="N71" s="8"/>
    </row>
    <row r="72" spans="1:14" x14ac:dyDescent="0.25">
      <c r="A72" s="1">
        <v>11327</v>
      </c>
      <c r="B72" s="1" t="s">
        <v>63</v>
      </c>
      <c r="C72" t="s">
        <v>64</v>
      </c>
      <c r="D72" t="s">
        <v>47</v>
      </c>
      <c r="E72" s="9">
        <v>7500</v>
      </c>
      <c r="F72" s="9">
        <v>0</v>
      </c>
      <c r="G72" s="5" t="s">
        <v>74</v>
      </c>
      <c r="L72" t="str">
        <f t="shared" si="1"/>
        <v>Achnanthales11327</v>
      </c>
      <c r="N72" s="8"/>
    </row>
    <row r="73" spans="1:14" x14ac:dyDescent="0.25">
      <c r="A73" s="1">
        <v>11328</v>
      </c>
      <c r="B73" s="1" t="s">
        <v>63</v>
      </c>
      <c r="C73" t="s">
        <v>64</v>
      </c>
      <c r="D73" t="s">
        <v>47</v>
      </c>
      <c r="E73" s="9">
        <v>9000</v>
      </c>
      <c r="F73" s="9">
        <v>0</v>
      </c>
      <c r="G73" s="5" t="s">
        <v>66</v>
      </c>
      <c r="L73" t="str">
        <f t="shared" si="1"/>
        <v>pennate11328</v>
      </c>
      <c r="N73" s="8"/>
    </row>
    <row r="74" spans="1:14" x14ac:dyDescent="0.25">
      <c r="A74" s="1">
        <v>11329</v>
      </c>
      <c r="B74" s="1" t="s">
        <v>63</v>
      </c>
      <c r="C74" t="s">
        <v>64</v>
      </c>
      <c r="D74" t="s">
        <v>47</v>
      </c>
      <c r="E74" s="9">
        <v>2000</v>
      </c>
      <c r="F74" s="9">
        <v>0</v>
      </c>
      <c r="G74" s="5" t="s">
        <v>70</v>
      </c>
      <c r="L74" t="str">
        <f t="shared" si="1"/>
        <v>Lyrella11329</v>
      </c>
      <c r="N74" s="8"/>
    </row>
    <row r="75" spans="1:14" x14ac:dyDescent="0.25">
      <c r="A75" s="1">
        <v>11330</v>
      </c>
      <c r="B75" s="1" t="s">
        <v>63</v>
      </c>
      <c r="C75" t="s">
        <v>64</v>
      </c>
      <c r="D75" t="s">
        <v>47</v>
      </c>
      <c r="E75" s="9">
        <v>10000</v>
      </c>
      <c r="F75" s="9">
        <v>0</v>
      </c>
      <c r="G75" s="5" t="s">
        <v>30</v>
      </c>
      <c r="L75" t="str">
        <f t="shared" si="1"/>
        <v>Thalassionema11330</v>
      </c>
      <c r="N75" s="8"/>
    </row>
    <row r="76" spans="1:14" x14ac:dyDescent="0.25">
      <c r="A76" s="1">
        <v>11331</v>
      </c>
      <c r="B76" s="1" t="s">
        <v>63</v>
      </c>
      <c r="C76" t="s">
        <v>64</v>
      </c>
      <c r="D76" t="s">
        <v>47</v>
      </c>
      <c r="E76" s="9">
        <v>5000</v>
      </c>
      <c r="F76" s="9">
        <v>0</v>
      </c>
      <c r="G76" s="5" t="s">
        <v>15</v>
      </c>
      <c r="L76" t="str">
        <f t="shared" si="1"/>
        <v>Navicula11331</v>
      </c>
      <c r="N76" s="8"/>
    </row>
    <row r="77" spans="1:14" x14ac:dyDescent="0.25">
      <c r="A77" s="1">
        <v>11332</v>
      </c>
      <c r="B77" s="1" t="s">
        <v>63</v>
      </c>
      <c r="C77" t="s">
        <v>64</v>
      </c>
      <c r="D77" t="s">
        <v>47</v>
      </c>
      <c r="E77" s="9">
        <v>20000</v>
      </c>
      <c r="F77" s="9">
        <v>0</v>
      </c>
      <c r="G77" s="5" t="s">
        <v>20</v>
      </c>
      <c r="L77" t="str">
        <f t="shared" si="1"/>
        <v>Achnanthes11332</v>
      </c>
      <c r="N77" s="8"/>
    </row>
    <row r="78" spans="1:14" x14ac:dyDescent="0.25">
      <c r="A78" s="1">
        <v>11333</v>
      </c>
      <c r="B78" s="1" t="s">
        <v>63</v>
      </c>
      <c r="C78" t="s">
        <v>64</v>
      </c>
      <c r="D78" t="s">
        <v>47</v>
      </c>
      <c r="E78" s="9">
        <v>1500</v>
      </c>
      <c r="F78" s="9">
        <v>0</v>
      </c>
      <c r="G78" s="5" t="s">
        <v>75</v>
      </c>
      <c r="L78" t="str">
        <f t="shared" si="1"/>
        <v>Synedra11333</v>
      </c>
      <c r="N78" s="8"/>
    </row>
    <row r="79" spans="1:14" x14ac:dyDescent="0.25">
      <c r="A79" s="1">
        <v>11334</v>
      </c>
      <c r="B79" s="1" t="s">
        <v>63</v>
      </c>
      <c r="C79" t="s">
        <v>64</v>
      </c>
      <c r="D79" t="s">
        <v>47</v>
      </c>
      <c r="E79" s="9">
        <v>20000</v>
      </c>
      <c r="F79" s="9">
        <v>0</v>
      </c>
      <c r="G79" s="5" t="s">
        <v>75</v>
      </c>
      <c r="L79" t="str">
        <f>+CONCATENATE(G79,A78,"a")</f>
        <v>Synedra11333a</v>
      </c>
      <c r="N79" s="8"/>
    </row>
    <row r="80" spans="1:14" x14ac:dyDescent="0.25">
      <c r="A80" s="1">
        <v>11335</v>
      </c>
      <c r="B80" s="1" t="s">
        <v>63</v>
      </c>
      <c r="C80" t="s">
        <v>64</v>
      </c>
      <c r="D80" t="s">
        <v>47</v>
      </c>
      <c r="E80" s="9">
        <v>20000</v>
      </c>
      <c r="F80" s="9">
        <v>0</v>
      </c>
      <c r="G80" s="5" t="s">
        <v>75</v>
      </c>
      <c r="L80" t="str">
        <f>+CONCATENATE(G80,A78,"b")</f>
        <v>Synedra11333b</v>
      </c>
      <c r="N80" s="8"/>
    </row>
    <row r="81" spans="1:14" x14ac:dyDescent="0.25">
      <c r="A81" s="1">
        <v>11336</v>
      </c>
      <c r="B81" s="1" t="s">
        <v>63</v>
      </c>
      <c r="C81" t="s">
        <v>64</v>
      </c>
      <c r="D81" t="s">
        <v>47</v>
      </c>
      <c r="E81" s="9">
        <v>10000</v>
      </c>
      <c r="F81" s="9">
        <v>0</v>
      </c>
      <c r="G81" s="5" t="s">
        <v>25</v>
      </c>
      <c r="L81" t="str">
        <f t="shared" si="1"/>
        <v>Amphora11336</v>
      </c>
      <c r="N81" s="8"/>
    </row>
    <row r="82" spans="1:14" x14ac:dyDescent="0.25">
      <c r="A82" s="1">
        <v>11337</v>
      </c>
      <c r="B82" s="1" t="s">
        <v>63</v>
      </c>
      <c r="C82" t="s">
        <v>64</v>
      </c>
      <c r="D82" t="s">
        <v>47</v>
      </c>
      <c r="E82" s="9">
        <v>3500</v>
      </c>
      <c r="F82" s="9">
        <v>0</v>
      </c>
      <c r="G82" s="5" t="s">
        <v>76</v>
      </c>
      <c r="H82" t="s">
        <v>77</v>
      </c>
      <c r="L82" t="str">
        <f t="shared" si="1"/>
        <v>Hemiaulus11337</v>
      </c>
      <c r="N82" s="8"/>
    </row>
    <row r="83" spans="1:14" x14ac:dyDescent="0.25">
      <c r="A83" s="1">
        <v>11338</v>
      </c>
      <c r="B83" s="1" t="s">
        <v>63</v>
      </c>
      <c r="C83" t="s">
        <v>64</v>
      </c>
      <c r="D83" t="s">
        <v>47</v>
      </c>
      <c r="E83" s="9">
        <v>1500</v>
      </c>
      <c r="F83" s="9">
        <v>0</v>
      </c>
      <c r="G83" s="5" t="s">
        <v>28</v>
      </c>
      <c r="L83" t="str">
        <f t="shared" si="1"/>
        <v>Nitzschia11338</v>
      </c>
      <c r="N83" s="8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I32" sqref="I32"/>
    </sheetView>
  </sheetViews>
  <sheetFormatPr defaultRowHeight="15" x14ac:dyDescent="0.25"/>
  <cols>
    <col min="3" max="3" width="41.42578125" customWidth="1"/>
    <col min="259" max="259" width="41.42578125" customWidth="1"/>
    <col min="515" max="515" width="41.42578125" customWidth="1"/>
    <col min="771" max="771" width="41.42578125" customWidth="1"/>
    <col min="1027" max="1027" width="41.42578125" customWidth="1"/>
    <col min="1283" max="1283" width="41.42578125" customWidth="1"/>
    <col min="1539" max="1539" width="41.42578125" customWidth="1"/>
    <col min="1795" max="1795" width="41.42578125" customWidth="1"/>
    <col min="2051" max="2051" width="41.42578125" customWidth="1"/>
    <col min="2307" max="2307" width="41.42578125" customWidth="1"/>
    <col min="2563" max="2563" width="41.42578125" customWidth="1"/>
    <col min="2819" max="2819" width="41.42578125" customWidth="1"/>
    <col min="3075" max="3075" width="41.42578125" customWidth="1"/>
    <col min="3331" max="3331" width="41.42578125" customWidth="1"/>
    <col min="3587" max="3587" width="41.42578125" customWidth="1"/>
    <col min="3843" max="3843" width="41.42578125" customWidth="1"/>
    <col min="4099" max="4099" width="41.42578125" customWidth="1"/>
    <col min="4355" max="4355" width="41.42578125" customWidth="1"/>
    <col min="4611" max="4611" width="41.42578125" customWidth="1"/>
    <col min="4867" max="4867" width="41.42578125" customWidth="1"/>
    <col min="5123" max="5123" width="41.42578125" customWidth="1"/>
    <col min="5379" max="5379" width="41.42578125" customWidth="1"/>
    <col min="5635" max="5635" width="41.42578125" customWidth="1"/>
    <col min="5891" max="5891" width="41.42578125" customWidth="1"/>
    <col min="6147" max="6147" width="41.42578125" customWidth="1"/>
    <col min="6403" max="6403" width="41.42578125" customWidth="1"/>
    <col min="6659" max="6659" width="41.42578125" customWidth="1"/>
    <col min="6915" max="6915" width="41.42578125" customWidth="1"/>
    <col min="7171" max="7171" width="41.42578125" customWidth="1"/>
    <col min="7427" max="7427" width="41.42578125" customWidth="1"/>
    <col min="7683" max="7683" width="41.42578125" customWidth="1"/>
    <col min="7939" max="7939" width="41.42578125" customWidth="1"/>
    <col min="8195" max="8195" width="41.42578125" customWidth="1"/>
    <col min="8451" max="8451" width="41.42578125" customWidth="1"/>
    <col min="8707" max="8707" width="41.42578125" customWidth="1"/>
    <col min="8963" max="8963" width="41.42578125" customWidth="1"/>
    <col min="9219" max="9219" width="41.42578125" customWidth="1"/>
    <col min="9475" max="9475" width="41.42578125" customWidth="1"/>
    <col min="9731" max="9731" width="41.42578125" customWidth="1"/>
    <col min="9987" max="9987" width="41.42578125" customWidth="1"/>
    <col min="10243" max="10243" width="41.42578125" customWidth="1"/>
    <col min="10499" max="10499" width="41.42578125" customWidth="1"/>
    <col min="10755" max="10755" width="41.42578125" customWidth="1"/>
    <col min="11011" max="11011" width="41.42578125" customWidth="1"/>
    <col min="11267" max="11267" width="41.42578125" customWidth="1"/>
    <col min="11523" max="11523" width="41.42578125" customWidth="1"/>
    <col min="11779" max="11779" width="41.42578125" customWidth="1"/>
    <col min="12035" max="12035" width="41.42578125" customWidth="1"/>
    <col min="12291" max="12291" width="41.42578125" customWidth="1"/>
    <col min="12547" max="12547" width="41.42578125" customWidth="1"/>
    <col min="12803" max="12803" width="41.42578125" customWidth="1"/>
    <col min="13059" max="13059" width="41.42578125" customWidth="1"/>
    <col min="13315" max="13315" width="41.42578125" customWidth="1"/>
    <col min="13571" max="13571" width="41.42578125" customWidth="1"/>
    <col min="13827" max="13827" width="41.42578125" customWidth="1"/>
    <col min="14083" max="14083" width="41.42578125" customWidth="1"/>
    <col min="14339" max="14339" width="41.42578125" customWidth="1"/>
    <col min="14595" max="14595" width="41.42578125" customWidth="1"/>
    <col min="14851" max="14851" width="41.42578125" customWidth="1"/>
    <col min="15107" max="15107" width="41.42578125" customWidth="1"/>
    <col min="15363" max="15363" width="41.42578125" customWidth="1"/>
    <col min="15619" max="15619" width="41.42578125" customWidth="1"/>
    <col min="15875" max="15875" width="41.42578125" customWidth="1"/>
    <col min="16131" max="16131" width="41.425781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12530</v>
      </c>
      <c r="B2" s="1" t="s">
        <v>240</v>
      </c>
      <c r="C2" t="s">
        <v>241</v>
      </c>
      <c r="D2" t="s">
        <v>47</v>
      </c>
      <c r="E2" s="9">
        <v>15000</v>
      </c>
      <c r="F2" s="9">
        <v>0</v>
      </c>
      <c r="G2" s="5" t="s">
        <v>26</v>
      </c>
      <c r="L2" t="str">
        <f>+CONCATENATE(G2,A2)</f>
        <v>Syracosphaera12530</v>
      </c>
      <c r="N2" s="8"/>
    </row>
    <row r="3" spans="1:14" x14ac:dyDescent="0.25">
      <c r="A3" s="1">
        <v>12531</v>
      </c>
      <c r="B3" s="1" t="s">
        <v>240</v>
      </c>
      <c r="C3" t="s">
        <v>241</v>
      </c>
      <c r="D3" t="s">
        <v>47</v>
      </c>
      <c r="E3" s="9">
        <v>25000</v>
      </c>
      <c r="F3" s="9">
        <v>0</v>
      </c>
      <c r="G3" s="5" t="s">
        <v>206</v>
      </c>
      <c r="H3" t="s">
        <v>242</v>
      </c>
      <c r="L3" t="str">
        <f>+CONCATENATE(G3,A3)</f>
        <v>Sphaerocalyptra12531</v>
      </c>
      <c r="N3" s="8"/>
    </row>
    <row r="4" spans="1:14" x14ac:dyDescent="0.25">
      <c r="A4" s="1">
        <v>12532</v>
      </c>
      <c r="B4" s="1" t="s">
        <v>240</v>
      </c>
      <c r="C4" t="s">
        <v>241</v>
      </c>
      <c r="D4" t="s">
        <v>47</v>
      </c>
      <c r="E4" s="9">
        <v>15000</v>
      </c>
      <c r="F4" s="9">
        <v>0</v>
      </c>
      <c r="G4" s="5" t="s">
        <v>156</v>
      </c>
      <c r="L4" t="str">
        <f>+CONCATENATE(G4,A4)</f>
        <v>Rhabdosphaera12532</v>
      </c>
      <c r="N4" s="8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sqref="A1:XFD1048576"/>
    </sheetView>
  </sheetViews>
  <sheetFormatPr defaultRowHeight="15" x14ac:dyDescent="0.25"/>
  <cols>
    <col min="3" max="3" width="43.28515625" customWidth="1"/>
    <col min="259" max="259" width="43.28515625" customWidth="1"/>
    <col min="515" max="515" width="43.28515625" customWidth="1"/>
    <col min="771" max="771" width="43.28515625" customWidth="1"/>
    <col min="1027" max="1027" width="43.28515625" customWidth="1"/>
    <col min="1283" max="1283" width="43.28515625" customWidth="1"/>
    <col min="1539" max="1539" width="43.28515625" customWidth="1"/>
    <col min="1795" max="1795" width="43.28515625" customWidth="1"/>
    <col min="2051" max="2051" width="43.28515625" customWidth="1"/>
    <col min="2307" max="2307" width="43.28515625" customWidth="1"/>
    <col min="2563" max="2563" width="43.28515625" customWidth="1"/>
    <col min="2819" max="2819" width="43.28515625" customWidth="1"/>
    <col min="3075" max="3075" width="43.28515625" customWidth="1"/>
    <col min="3331" max="3331" width="43.28515625" customWidth="1"/>
    <col min="3587" max="3587" width="43.28515625" customWidth="1"/>
    <col min="3843" max="3843" width="43.28515625" customWidth="1"/>
    <col min="4099" max="4099" width="43.28515625" customWidth="1"/>
    <col min="4355" max="4355" width="43.28515625" customWidth="1"/>
    <col min="4611" max="4611" width="43.28515625" customWidth="1"/>
    <col min="4867" max="4867" width="43.28515625" customWidth="1"/>
    <col min="5123" max="5123" width="43.28515625" customWidth="1"/>
    <col min="5379" max="5379" width="43.28515625" customWidth="1"/>
    <col min="5635" max="5635" width="43.28515625" customWidth="1"/>
    <col min="5891" max="5891" width="43.28515625" customWidth="1"/>
    <col min="6147" max="6147" width="43.28515625" customWidth="1"/>
    <col min="6403" max="6403" width="43.28515625" customWidth="1"/>
    <col min="6659" max="6659" width="43.28515625" customWidth="1"/>
    <col min="6915" max="6915" width="43.28515625" customWidth="1"/>
    <col min="7171" max="7171" width="43.28515625" customWidth="1"/>
    <col min="7427" max="7427" width="43.28515625" customWidth="1"/>
    <col min="7683" max="7683" width="43.28515625" customWidth="1"/>
    <col min="7939" max="7939" width="43.28515625" customWidth="1"/>
    <col min="8195" max="8195" width="43.28515625" customWidth="1"/>
    <col min="8451" max="8451" width="43.28515625" customWidth="1"/>
    <col min="8707" max="8707" width="43.28515625" customWidth="1"/>
    <col min="8963" max="8963" width="43.28515625" customWidth="1"/>
    <col min="9219" max="9219" width="43.28515625" customWidth="1"/>
    <col min="9475" max="9475" width="43.28515625" customWidth="1"/>
    <col min="9731" max="9731" width="43.28515625" customWidth="1"/>
    <col min="9987" max="9987" width="43.28515625" customWidth="1"/>
    <col min="10243" max="10243" width="43.28515625" customWidth="1"/>
    <col min="10499" max="10499" width="43.28515625" customWidth="1"/>
    <col min="10755" max="10755" width="43.28515625" customWidth="1"/>
    <col min="11011" max="11011" width="43.28515625" customWidth="1"/>
    <col min="11267" max="11267" width="43.28515625" customWidth="1"/>
    <col min="11523" max="11523" width="43.28515625" customWidth="1"/>
    <col min="11779" max="11779" width="43.28515625" customWidth="1"/>
    <col min="12035" max="12035" width="43.28515625" customWidth="1"/>
    <col min="12291" max="12291" width="43.28515625" customWidth="1"/>
    <col min="12547" max="12547" width="43.28515625" customWidth="1"/>
    <col min="12803" max="12803" width="43.28515625" customWidth="1"/>
    <col min="13059" max="13059" width="43.28515625" customWidth="1"/>
    <col min="13315" max="13315" width="43.28515625" customWidth="1"/>
    <col min="13571" max="13571" width="43.28515625" customWidth="1"/>
    <col min="13827" max="13827" width="43.28515625" customWidth="1"/>
    <col min="14083" max="14083" width="43.28515625" customWidth="1"/>
    <col min="14339" max="14339" width="43.28515625" customWidth="1"/>
    <col min="14595" max="14595" width="43.28515625" customWidth="1"/>
    <col min="14851" max="14851" width="43.28515625" customWidth="1"/>
    <col min="15107" max="15107" width="43.28515625" customWidth="1"/>
    <col min="15363" max="15363" width="43.28515625" customWidth="1"/>
    <col min="15619" max="15619" width="43.28515625" customWidth="1"/>
    <col min="15875" max="15875" width="43.28515625" customWidth="1"/>
    <col min="16131" max="16131" width="43.28515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12549</v>
      </c>
      <c r="B2" s="1" t="s">
        <v>243</v>
      </c>
      <c r="C2" t="s">
        <v>244</v>
      </c>
      <c r="D2" t="s">
        <v>47</v>
      </c>
      <c r="E2" s="9">
        <v>2000</v>
      </c>
      <c r="F2" s="9">
        <v>0</v>
      </c>
      <c r="G2" s="5" t="s">
        <v>65</v>
      </c>
      <c r="L2" t="str">
        <f t="shared" ref="L2:L14" si="0">+CONCATENATE(G2,A2)</f>
        <v>Coscinodiscus12549</v>
      </c>
      <c r="N2" s="8"/>
    </row>
    <row r="3" spans="1:14" x14ac:dyDescent="0.25">
      <c r="A3" s="1">
        <v>12550</v>
      </c>
      <c r="B3" s="1" t="s">
        <v>243</v>
      </c>
      <c r="C3" t="s">
        <v>244</v>
      </c>
      <c r="D3" t="s">
        <v>47</v>
      </c>
      <c r="E3" s="9">
        <v>500</v>
      </c>
      <c r="F3" s="9">
        <v>0</v>
      </c>
      <c r="G3" s="5" t="s">
        <v>29</v>
      </c>
      <c r="L3" t="str">
        <f t="shared" si="0"/>
        <v>Chaetoceros12550</v>
      </c>
      <c r="N3" s="8"/>
    </row>
    <row r="4" spans="1:14" x14ac:dyDescent="0.25">
      <c r="A4" s="1">
        <v>12551</v>
      </c>
      <c r="B4" s="1" t="s">
        <v>243</v>
      </c>
      <c r="C4" t="s">
        <v>244</v>
      </c>
      <c r="D4" t="s">
        <v>47</v>
      </c>
      <c r="E4" s="9">
        <v>2500</v>
      </c>
      <c r="F4" s="9">
        <v>0</v>
      </c>
      <c r="G4" s="5" t="s">
        <v>36</v>
      </c>
      <c r="L4" t="str">
        <f t="shared" si="0"/>
        <v>synedroid12551</v>
      </c>
      <c r="N4" s="8"/>
    </row>
    <row r="5" spans="1:14" x14ac:dyDescent="0.25">
      <c r="A5" s="1">
        <v>12552</v>
      </c>
      <c r="B5" s="1" t="s">
        <v>243</v>
      </c>
      <c r="C5" t="s">
        <v>244</v>
      </c>
      <c r="D5" t="s">
        <v>47</v>
      </c>
      <c r="E5" s="9">
        <v>15000</v>
      </c>
      <c r="F5" s="9">
        <v>0</v>
      </c>
      <c r="G5" s="5" t="s">
        <v>36</v>
      </c>
      <c r="L5" t="str">
        <f>+CONCATENATE(G5,A4,"a")</f>
        <v>synedroid12551a</v>
      </c>
      <c r="N5" s="8"/>
    </row>
    <row r="6" spans="1:14" x14ac:dyDescent="0.25">
      <c r="A6" s="1">
        <v>12553</v>
      </c>
      <c r="B6" s="1" t="s">
        <v>243</v>
      </c>
      <c r="C6" t="s">
        <v>244</v>
      </c>
      <c r="D6" t="s">
        <v>47</v>
      </c>
      <c r="E6" s="9">
        <v>10000</v>
      </c>
      <c r="F6" s="9">
        <v>0</v>
      </c>
      <c r="G6" s="5" t="s">
        <v>35</v>
      </c>
      <c r="L6" t="str">
        <f t="shared" si="0"/>
        <v>Thalassiosira12553</v>
      </c>
      <c r="N6" s="8"/>
    </row>
    <row r="7" spans="1:14" x14ac:dyDescent="0.25">
      <c r="A7" s="1">
        <v>12554</v>
      </c>
      <c r="B7" s="1" t="s">
        <v>243</v>
      </c>
      <c r="C7" t="s">
        <v>244</v>
      </c>
      <c r="D7" t="s">
        <v>47</v>
      </c>
      <c r="E7" s="9">
        <v>20000</v>
      </c>
      <c r="F7" s="9">
        <v>0</v>
      </c>
      <c r="G7" s="5" t="s">
        <v>26</v>
      </c>
      <c r="H7" t="s">
        <v>245</v>
      </c>
      <c r="L7" t="str">
        <f t="shared" si="0"/>
        <v>Syracosphaera12554</v>
      </c>
      <c r="N7" s="8"/>
    </row>
    <row r="8" spans="1:14" x14ac:dyDescent="0.25">
      <c r="A8" s="1">
        <v>12555</v>
      </c>
      <c r="B8" s="1" t="s">
        <v>243</v>
      </c>
      <c r="C8" t="s">
        <v>244</v>
      </c>
      <c r="D8" t="s">
        <v>47</v>
      </c>
      <c r="E8" s="9">
        <v>2000</v>
      </c>
      <c r="F8" s="9">
        <v>0</v>
      </c>
      <c r="G8" s="5" t="s">
        <v>43</v>
      </c>
      <c r="L8" t="str">
        <f t="shared" si="0"/>
        <v>Bacteriastrum12555</v>
      </c>
      <c r="N8" s="8"/>
    </row>
    <row r="9" spans="1:14" x14ac:dyDescent="0.25">
      <c r="A9" s="1">
        <v>12556</v>
      </c>
      <c r="B9" s="1" t="s">
        <v>243</v>
      </c>
      <c r="C9" t="s">
        <v>244</v>
      </c>
      <c r="D9" t="s">
        <v>47</v>
      </c>
      <c r="E9" s="9">
        <v>200</v>
      </c>
      <c r="F9" s="9">
        <v>0</v>
      </c>
      <c r="G9" s="5" t="s">
        <v>29</v>
      </c>
      <c r="L9" t="str">
        <f t="shared" si="0"/>
        <v>Chaetoceros12556</v>
      </c>
      <c r="N9" s="8"/>
    </row>
    <row r="10" spans="1:14" x14ac:dyDescent="0.25">
      <c r="A10" s="1">
        <v>12557</v>
      </c>
      <c r="B10" s="1" t="s">
        <v>243</v>
      </c>
      <c r="C10" t="s">
        <v>244</v>
      </c>
      <c r="D10" t="s">
        <v>47</v>
      </c>
      <c r="E10" s="9">
        <v>5000</v>
      </c>
      <c r="F10" s="9">
        <v>0</v>
      </c>
      <c r="G10" s="5" t="s">
        <v>29</v>
      </c>
      <c r="K10" t="s">
        <v>246</v>
      </c>
      <c r="L10" t="str">
        <f t="shared" si="0"/>
        <v>Chaetoceros12557</v>
      </c>
      <c r="N10" s="8"/>
    </row>
    <row r="11" spans="1:14" x14ac:dyDescent="0.25">
      <c r="A11" s="1">
        <v>12558</v>
      </c>
      <c r="B11" s="1" t="s">
        <v>243</v>
      </c>
      <c r="C11" t="s">
        <v>244</v>
      </c>
      <c r="D11" t="s">
        <v>47</v>
      </c>
      <c r="E11" s="9">
        <v>4500</v>
      </c>
      <c r="F11" s="9">
        <v>0</v>
      </c>
      <c r="G11" s="5" t="s">
        <v>82</v>
      </c>
      <c r="L11" t="str">
        <f t="shared" si="0"/>
        <v>spore12558</v>
      </c>
      <c r="N11" s="8"/>
    </row>
    <row r="12" spans="1:14" x14ac:dyDescent="0.25">
      <c r="A12" s="1">
        <v>12559</v>
      </c>
      <c r="B12" s="1" t="s">
        <v>243</v>
      </c>
      <c r="C12" t="s">
        <v>244</v>
      </c>
      <c r="D12" t="s">
        <v>47</v>
      </c>
      <c r="E12" s="9">
        <v>1500</v>
      </c>
      <c r="F12" s="9">
        <v>0</v>
      </c>
      <c r="G12" s="5" t="s">
        <v>49</v>
      </c>
      <c r="L12" t="str">
        <f t="shared" si="0"/>
        <v>Cylindrotheca12559</v>
      </c>
      <c r="N12" s="8"/>
    </row>
    <row r="13" spans="1:14" x14ac:dyDescent="0.25">
      <c r="A13" s="1">
        <v>12560</v>
      </c>
      <c r="B13" s="1" t="s">
        <v>243</v>
      </c>
      <c r="C13" t="s">
        <v>244</v>
      </c>
      <c r="D13" t="s">
        <v>47</v>
      </c>
      <c r="E13" s="9">
        <v>10000</v>
      </c>
      <c r="F13" s="9">
        <v>0</v>
      </c>
      <c r="G13" s="5" t="s">
        <v>67</v>
      </c>
      <c r="L13" t="str">
        <f t="shared" si="0"/>
        <v>naviculoid12560</v>
      </c>
      <c r="N13" s="8"/>
    </row>
    <row r="14" spans="1:14" x14ac:dyDescent="0.25">
      <c r="A14" s="1">
        <v>12561</v>
      </c>
      <c r="B14" s="1" t="s">
        <v>243</v>
      </c>
      <c r="C14" t="s">
        <v>244</v>
      </c>
      <c r="D14" t="s">
        <v>47</v>
      </c>
      <c r="E14" s="9">
        <v>2500</v>
      </c>
      <c r="F14" s="9">
        <v>0</v>
      </c>
      <c r="G14" s="5" t="s">
        <v>95</v>
      </c>
      <c r="L14" t="str">
        <f t="shared" si="0"/>
        <v>Haslea12561</v>
      </c>
      <c r="N14" s="8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C29" sqref="C29"/>
    </sheetView>
  </sheetViews>
  <sheetFormatPr defaultRowHeight="15" x14ac:dyDescent="0.25"/>
  <cols>
    <col min="3" max="3" width="47.7109375" customWidth="1"/>
    <col min="259" max="259" width="47.7109375" customWidth="1"/>
    <col min="515" max="515" width="47.7109375" customWidth="1"/>
    <col min="771" max="771" width="47.7109375" customWidth="1"/>
    <col min="1027" max="1027" width="47.7109375" customWidth="1"/>
    <col min="1283" max="1283" width="47.7109375" customWidth="1"/>
    <col min="1539" max="1539" width="47.7109375" customWidth="1"/>
    <col min="1795" max="1795" width="47.7109375" customWidth="1"/>
    <col min="2051" max="2051" width="47.7109375" customWidth="1"/>
    <col min="2307" max="2307" width="47.7109375" customWidth="1"/>
    <col min="2563" max="2563" width="47.7109375" customWidth="1"/>
    <col min="2819" max="2819" width="47.7109375" customWidth="1"/>
    <col min="3075" max="3075" width="47.7109375" customWidth="1"/>
    <col min="3331" max="3331" width="47.7109375" customWidth="1"/>
    <col min="3587" max="3587" width="47.7109375" customWidth="1"/>
    <col min="3843" max="3843" width="47.7109375" customWidth="1"/>
    <col min="4099" max="4099" width="47.7109375" customWidth="1"/>
    <col min="4355" max="4355" width="47.7109375" customWidth="1"/>
    <col min="4611" max="4611" width="47.7109375" customWidth="1"/>
    <col min="4867" max="4867" width="47.7109375" customWidth="1"/>
    <col min="5123" max="5123" width="47.7109375" customWidth="1"/>
    <col min="5379" max="5379" width="47.7109375" customWidth="1"/>
    <col min="5635" max="5635" width="47.7109375" customWidth="1"/>
    <col min="5891" max="5891" width="47.7109375" customWidth="1"/>
    <col min="6147" max="6147" width="47.7109375" customWidth="1"/>
    <col min="6403" max="6403" width="47.7109375" customWidth="1"/>
    <col min="6659" max="6659" width="47.7109375" customWidth="1"/>
    <col min="6915" max="6915" width="47.7109375" customWidth="1"/>
    <col min="7171" max="7171" width="47.7109375" customWidth="1"/>
    <col min="7427" max="7427" width="47.7109375" customWidth="1"/>
    <col min="7683" max="7683" width="47.7109375" customWidth="1"/>
    <col min="7939" max="7939" width="47.7109375" customWidth="1"/>
    <col min="8195" max="8195" width="47.7109375" customWidth="1"/>
    <col min="8451" max="8451" width="47.7109375" customWidth="1"/>
    <col min="8707" max="8707" width="47.7109375" customWidth="1"/>
    <col min="8963" max="8963" width="47.7109375" customWidth="1"/>
    <col min="9219" max="9219" width="47.7109375" customWidth="1"/>
    <col min="9475" max="9475" width="47.7109375" customWidth="1"/>
    <col min="9731" max="9731" width="47.7109375" customWidth="1"/>
    <col min="9987" max="9987" width="47.7109375" customWidth="1"/>
    <col min="10243" max="10243" width="47.7109375" customWidth="1"/>
    <col min="10499" max="10499" width="47.7109375" customWidth="1"/>
    <col min="10755" max="10755" width="47.7109375" customWidth="1"/>
    <col min="11011" max="11011" width="47.7109375" customWidth="1"/>
    <col min="11267" max="11267" width="47.7109375" customWidth="1"/>
    <col min="11523" max="11523" width="47.7109375" customWidth="1"/>
    <col min="11779" max="11779" width="47.7109375" customWidth="1"/>
    <col min="12035" max="12035" width="47.7109375" customWidth="1"/>
    <col min="12291" max="12291" width="47.7109375" customWidth="1"/>
    <col min="12547" max="12547" width="47.7109375" customWidth="1"/>
    <col min="12803" max="12803" width="47.7109375" customWidth="1"/>
    <col min="13059" max="13059" width="47.7109375" customWidth="1"/>
    <col min="13315" max="13315" width="47.7109375" customWidth="1"/>
    <col min="13571" max="13571" width="47.7109375" customWidth="1"/>
    <col min="13827" max="13827" width="47.7109375" customWidth="1"/>
    <col min="14083" max="14083" width="47.7109375" customWidth="1"/>
    <col min="14339" max="14339" width="47.7109375" customWidth="1"/>
    <col min="14595" max="14595" width="47.7109375" customWidth="1"/>
    <col min="14851" max="14851" width="47.7109375" customWidth="1"/>
    <col min="15107" max="15107" width="47.7109375" customWidth="1"/>
    <col min="15363" max="15363" width="47.7109375" customWidth="1"/>
    <col min="15619" max="15619" width="47.7109375" customWidth="1"/>
    <col min="15875" max="15875" width="47.7109375" customWidth="1"/>
    <col min="16131" max="16131" width="47.71093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12562</v>
      </c>
      <c r="B2" s="1" t="s">
        <v>247</v>
      </c>
      <c r="C2" t="s">
        <v>248</v>
      </c>
      <c r="D2" t="s">
        <v>47</v>
      </c>
      <c r="E2" s="9">
        <v>150</v>
      </c>
      <c r="F2" s="9">
        <v>0</v>
      </c>
      <c r="G2" s="5" t="s">
        <v>205</v>
      </c>
      <c r="L2" t="str">
        <f t="shared" ref="L2:L20" si="0">+CONCATENATE(G2,A2)</f>
        <v>Ceratium12562</v>
      </c>
      <c r="N2" s="8"/>
    </row>
    <row r="3" spans="1:14" x14ac:dyDescent="0.25">
      <c r="A3" s="1">
        <v>12563</v>
      </c>
      <c r="B3" s="1" t="s">
        <v>247</v>
      </c>
      <c r="C3" t="s">
        <v>248</v>
      </c>
      <c r="D3" t="s">
        <v>47</v>
      </c>
      <c r="E3" s="9">
        <v>2500</v>
      </c>
      <c r="F3" s="9">
        <v>0</v>
      </c>
      <c r="G3" s="5" t="s">
        <v>48</v>
      </c>
      <c r="L3" t="str">
        <f t="shared" si="0"/>
        <v>Prorocentrum12563</v>
      </c>
      <c r="N3" s="8"/>
    </row>
    <row r="4" spans="1:14" x14ac:dyDescent="0.25">
      <c r="A4" s="1">
        <v>12564</v>
      </c>
      <c r="B4" s="1" t="s">
        <v>247</v>
      </c>
      <c r="C4" t="s">
        <v>248</v>
      </c>
      <c r="D4" t="s">
        <v>47</v>
      </c>
      <c r="E4" s="9">
        <v>20000</v>
      </c>
      <c r="F4" s="9">
        <v>0</v>
      </c>
      <c r="G4" s="5" t="s">
        <v>238</v>
      </c>
      <c r="L4" t="str">
        <f t="shared" si="0"/>
        <v>Holococcolith12564</v>
      </c>
      <c r="N4" s="8"/>
    </row>
    <row r="5" spans="1:14" x14ac:dyDescent="0.25">
      <c r="A5" s="1">
        <v>12565</v>
      </c>
      <c r="B5" s="1" t="s">
        <v>247</v>
      </c>
      <c r="C5" t="s">
        <v>248</v>
      </c>
      <c r="D5" t="s">
        <v>47</v>
      </c>
      <c r="E5" s="9">
        <v>20000</v>
      </c>
      <c r="F5" s="9">
        <v>0</v>
      </c>
      <c r="G5" s="5" t="s">
        <v>26</v>
      </c>
      <c r="H5" t="s">
        <v>200</v>
      </c>
      <c r="L5" t="str">
        <f t="shared" si="0"/>
        <v>Syracosphaera12565</v>
      </c>
      <c r="N5" s="8"/>
    </row>
    <row r="6" spans="1:14" x14ac:dyDescent="0.25">
      <c r="A6" s="1">
        <v>12566</v>
      </c>
      <c r="B6" s="1" t="s">
        <v>247</v>
      </c>
      <c r="C6" t="s">
        <v>248</v>
      </c>
      <c r="D6" t="s">
        <v>47</v>
      </c>
      <c r="E6" s="9">
        <v>2500</v>
      </c>
      <c r="F6" s="9">
        <v>0</v>
      </c>
      <c r="G6" s="5" t="s">
        <v>48</v>
      </c>
      <c r="L6" t="str">
        <f t="shared" si="0"/>
        <v>Prorocentrum12566</v>
      </c>
      <c r="N6" s="8"/>
    </row>
    <row r="7" spans="1:14" x14ac:dyDescent="0.25">
      <c r="A7" s="1">
        <v>12567</v>
      </c>
      <c r="B7" s="1" t="s">
        <v>247</v>
      </c>
      <c r="C7" t="s">
        <v>248</v>
      </c>
      <c r="D7" t="s">
        <v>47</v>
      </c>
      <c r="E7" s="9">
        <v>2500</v>
      </c>
      <c r="F7" s="9">
        <v>0</v>
      </c>
      <c r="G7" s="5" t="s">
        <v>29</v>
      </c>
      <c r="L7" t="str">
        <f t="shared" si="0"/>
        <v>Chaetoceros12567</v>
      </c>
      <c r="N7" s="8"/>
    </row>
    <row r="8" spans="1:14" x14ac:dyDescent="0.25">
      <c r="A8" s="1">
        <v>12568</v>
      </c>
      <c r="B8" s="1" t="s">
        <v>247</v>
      </c>
      <c r="C8" t="s">
        <v>248</v>
      </c>
      <c r="D8" t="s">
        <v>47</v>
      </c>
      <c r="E8" s="9">
        <v>3500</v>
      </c>
      <c r="F8" s="9">
        <v>0</v>
      </c>
      <c r="G8" s="5" t="s">
        <v>21</v>
      </c>
      <c r="L8" t="str">
        <f t="shared" si="0"/>
        <v>Pseudonitzschia12568</v>
      </c>
      <c r="N8" s="8"/>
    </row>
    <row r="9" spans="1:14" x14ac:dyDescent="0.25">
      <c r="A9" s="1">
        <v>12569</v>
      </c>
      <c r="B9" s="1" t="s">
        <v>247</v>
      </c>
      <c r="C9" t="s">
        <v>248</v>
      </c>
      <c r="D9" t="s">
        <v>47</v>
      </c>
      <c r="E9" s="9">
        <v>2000</v>
      </c>
      <c r="F9" s="9">
        <v>0</v>
      </c>
      <c r="G9" s="5" t="s">
        <v>146</v>
      </c>
      <c r="L9" t="str">
        <f t="shared" si="0"/>
        <v>dinoflagellate12569</v>
      </c>
      <c r="N9" s="8"/>
    </row>
    <row r="10" spans="1:14" x14ac:dyDescent="0.25">
      <c r="A10" s="1">
        <v>12570</v>
      </c>
      <c r="B10" s="1" t="s">
        <v>247</v>
      </c>
      <c r="C10" t="s">
        <v>248</v>
      </c>
      <c r="D10" t="s">
        <v>47</v>
      </c>
      <c r="E10" s="9">
        <v>1000</v>
      </c>
      <c r="F10" s="9">
        <v>0</v>
      </c>
      <c r="G10" s="5" t="s">
        <v>29</v>
      </c>
      <c r="L10" t="str">
        <f t="shared" si="0"/>
        <v>Chaetoceros12570</v>
      </c>
      <c r="N10" s="8"/>
    </row>
    <row r="11" spans="1:14" x14ac:dyDescent="0.25">
      <c r="A11" s="1">
        <v>12571</v>
      </c>
      <c r="B11" s="1" t="s">
        <v>247</v>
      </c>
      <c r="C11" t="s">
        <v>248</v>
      </c>
      <c r="D11" t="s">
        <v>47</v>
      </c>
      <c r="E11" s="9">
        <v>7500</v>
      </c>
      <c r="F11" s="9">
        <v>0</v>
      </c>
      <c r="G11" s="5" t="s">
        <v>17</v>
      </c>
      <c r="L11" t="str">
        <f t="shared" si="0"/>
        <v>Gephyrocapsa12571</v>
      </c>
      <c r="N11" s="8"/>
    </row>
    <row r="12" spans="1:14" x14ac:dyDescent="0.25">
      <c r="A12" s="1">
        <v>12572</v>
      </c>
      <c r="B12" s="1" t="s">
        <v>247</v>
      </c>
      <c r="C12" t="s">
        <v>248</v>
      </c>
      <c r="D12" t="s">
        <v>47</v>
      </c>
      <c r="E12" s="9">
        <v>12000</v>
      </c>
      <c r="F12" s="9">
        <v>0</v>
      </c>
      <c r="G12" s="5" t="s">
        <v>25</v>
      </c>
      <c r="L12" t="str">
        <f t="shared" si="0"/>
        <v>Amphora12572</v>
      </c>
      <c r="N12" s="8"/>
    </row>
    <row r="13" spans="1:14" x14ac:dyDescent="0.25">
      <c r="A13" s="1">
        <v>12573</v>
      </c>
      <c r="B13" s="1" t="s">
        <v>247</v>
      </c>
      <c r="C13" t="s">
        <v>248</v>
      </c>
      <c r="D13" t="s">
        <v>47</v>
      </c>
      <c r="E13" s="9">
        <v>10000</v>
      </c>
      <c r="F13" s="9">
        <v>0</v>
      </c>
      <c r="G13" s="5" t="s">
        <v>22</v>
      </c>
      <c r="H13" t="s">
        <v>23</v>
      </c>
      <c r="L13" t="str">
        <f t="shared" si="0"/>
        <v>Fragilariopsis12573</v>
      </c>
      <c r="N13" s="8"/>
    </row>
    <row r="14" spans="1:14" x14ac:dyDescent="0.25">
      <c r="A14" s="1">
        <v>12574</v>
      </c>
      <c r="B14" s="1" t="s">
        <v>247</v>
      </c>
      <c r="C14" t="s">
        <v>248</v>
      </c>
      <c r="D14" t="s">
        <v>47</v>
      </c>
      <c r="E14" s="9">
        <v>25000</v>
      </c>
      <c r="F14" s="9">
        <v>0</v>
      </c>
      <c r="G14" s="5" t="s">
        <v>22</v>
      </c>
      <c r="H14" t="s">
        <v>23</v>
      </c>
      <c r="L14" t="str">
        <f>+CONCATENATE(G14,A13,"a")</f>
        <v>Fragilariopsis12573a</v>
      </c>
      <c r="N14" s="8"/>
    </row>
    <row r="15" spans="1:14" x14ac:dyDescent="0.25">
      <c r="A15" s="1">
        <v>12575</v>
      </c>
      <c r="B15" s="1" t="s">
        <v>247</v>
      </c>
      <c r="C15" t="s">
        <v>248</v>
      </c>
      <c r="D15" t="s">
        <v>47</v>
      </c>
      <c r="E15" s="9">
        <v>5000</v>
      </c>
      <c r="F15" s="9">
        <v>0</v>
      </c>
      <c r="G15" s="5" t="s">
        <v>28</v>
      </c>
      <c r="K15" t="s">
        <v>249</v>
      </c>
      <c r="L15" t="str">
        <f t="shared" si="0"/>
        <v>Nitzschia12575</v>
      </c>
      <c r="N15" s="8"/>
    </row>
    <row r="16" spans="1:14" x14ac:dyDescent="0.25">
      <c r="A16" s="1">
        <v>12576</v>
      </c>
      <c r="B16" s="1" t="s">
        <v>247</v>
      </c>
      <c r="C16" t="s">
        <v>248</v>
      </c>
      <c r="D16" t="s">
        <v>47</v>
      </c>
      <c r="E16" s="9">
        <v>25000</v>
      </c>
      <c r="F16" s="9">
        <v>0</v>
      </c>
      <c r="G16" s="5" t="s">
        <v>28</v>
      </c>
      <c r="L16" t="str">
        <f>+CONCATENATE(G16,A15,"a")</f>
        <v>Nitzschia12575a</v>
      </c>
      <c r="N16" s="8"/>
    </row>
    <row r="17" spans="1:14" x14ac:dyDescent="0.25">
      <c r="A17" s="1">
        <v>12577</v>
      </c>
      <c r="B17" s="1" t="s">
        <v>247</v>
      </c>
      <c r="C17" t="s">
        <v>248</v>
      </c>
      <c r="D17" t="s">
        <v>47</v>
      </c>
      <c r="E17" s="9">
        <v>25000</v>
      </c>
      <c r="F17" s="9">
        <v>0</v>
      </c>
      <c r="G17" s="5" t="s">
        <v>28</v>
      </c>
      <c r="L17" t="str">
        <f>+CONCATENATE(G17,A15,"b")</f>
        <v>Nitzschia12575b</v>
      </c>
      <c r="N17" s="8"/>
    </row>
    <row r="18" spans="1:14" x14ac:dyDescent="0.25">
      <c r="A18" s="1">
        <v>12578</v>
      </c>
      <c r="B18" s="1" t="s">
        <v>247</v>
      </c>
      <c r="C18" t="s">
        <v>248</v>
      </c>
      <c r="D18" t="s">
        <v>47</v>
      </c>
      <c r="E18" s="9">
        <v>7500</v>
      </c>
      <c r="F18" s="9">
        <v>0</v>
      </c>
      <c r="G18" s="5" t="s">
        <v>28</v>
      </c>
      <c r="L18" t="str">
        <f t="shared" si="0"/>
        <v>Nitzschia12578</v>
      </c>
      <c r="N18" s="8"/>
    </row>
    <row r="19" spans="1:14" x14ac:dyDescent="0.25">
      <c r="A19" s="1">
        <v>12579</v>
      </c>
      <c r="B19" s="1" t="s">
        <v>247</v>
      </c>
      <c r="C19" t="s">
        <v>248</v>
      </c>
      <c r="D19" t="s">
        <v>47</v>
      </c>
      <c r="E19" s="9">
        <v>2000</v>
      </c>
      <c r="F19" s="9">
        <v>0</v>
      </c>
      <c r="G19" s="5" t="s">
        <v>29</v>
      </c>
      <c r="L19" t="str">
        <f t="shared" si="0"/>
        <v>Chaetoceros12579</v>
      </c>
      <c r="N19" s="8"/>
    </row>
    <row r="20" spans="1:14" x14ac:dyDescent="0.25">
      <c r="A20" s="1">
        <v>12580</v>
      </c>
      <c r="B20" s="1" t="s">
        <v>247</v>
      </c>
      <c r="C20" t="s">
        <v>248</v>
      </c>
      <c r="D20" t="s">
        <v>47</v>
      </c>
      <c r="E20" s="9">
        <v>10000</v>
      </c>
      <c r="F20" s="9">
        <v>0</v>
      </c>
      <c r="G20" s="5" t="s">
        <v>26</v>
      </c>
      <c r="L20" t="str">
        <f t="shared" si="0"/>
        <v>Syracosphaera12580</v>
      </c>
      <c r="N20" s="8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>
      <selection activeCell="C30" sqref="C30"/>
    </sheetView>
  </sheetViews>
  <sheetFormatPr defaultRowHeight="15" x14ac:dyDescent="0.25"/>
  <cols>
    <col min="3" max="3" width="43.7109375" bestFit="1" customWidth="1"/>
    <col min="259" max="259" width="43.7109375" bestFit="1" customWidth="1"/>
    <col min="515" max="515" width="43.7109375" bestFit="1" customWidth="1"/>
    <col min="771" max="771" width="43.7109375" bestFit="1" customWidth="1"/>
    <col min="1027" max="1027" width="43.7109375" bestFit="1" customWidth="1"/>
    <col min="1283" max="1283" width="43.7109375" bestFit="1" customWidth="1"/>
    <col min="1539" max="1539" width="43.7109375" bestFit="1" customWidth="1"/>
    <col min="1795" max="1795" width="43.7109375" bestFit="1" customWidth="1"/>
    <col min="2051" max="2051" width="43.7109375" bestFit="1" customWidth="1"/>
    <col min="2307" max="2307" width="43.7109375" bestFit="1" customWidth="1"/>
    <col min="2563" max="2563" width="43.7109375" bestFit="1" customWidth="1"/>
    <col min="2819" max="2819" width="43.7109375" bestFit="1" customWidth="1"/>
    <col min="3075" max="3075" width="43.7109375" bestFit="1" customWidth="1"/>
    <col min="3331" max="3331" width="43.7109375" bestFit="1" customWidth="1"/>
    <col min="3587" max="3587" width="43.7109375" bestFit="1" customWidth="1"/>
    <col min="3843" max="3843" width="43.7109375" bestFit="1" customWidth="1"/>
    <col min="4099" max="4099" width="43.7109375" bestFit="1" customWidth="1"/>
    <col min="4355" max="4355" width="43.7109375" bestFit="1" customWidth="1"/>
    <col min="4611" max="4611" width="43.7109375" bestFit="1" customWidth="1"/>
    <col min="4867" max="4867" width="43.7109375" bestFit="1" customWidth="1"/>
    <col min="5123" max="5123" width="43.7109375" bestFit="1" customWidth="1"/>
    <col min="5379" max="5379" width="43.7109375" bestFit="1" customWidth="1"/>
    <col min="5635" max="5635" width="43.7109375" bestFit="1" customWidth="1"/>
    <col min="5891" max="5891" width="43.7109375" bestFit="1" customWidth="1"/>
    <col min="6147" max="6147" width="43.7109375" bestFit="1" customWidth="1"/>
    <col min="6403" max="6403" width="43.7109375" bestFit="1" customWidth="1"/>
    <col min="6659" max="6659" width="43.7109375" bestFit="1" customWidth="1"/>
    <col min="6915" max="6915" width="43.7109375" bestFit="1" customWidth="1"/>
    <col min="7171" max="7171" width="43.7109375" bestFit="1" customWidth="1"/>
    <col min="7427" max="7427" width="43.7109375" bestFit="1" customWidth="1"/>
    <col min="7683" max="7683" width="43.7109375" bestFit="1" customWidth="1"/>
    <col min="7939" max="7939" width="43.7109375" bestFit="1" customWidth="1"/>
    <col min="8195" max="8195" width="43.7109375" bestFit="1" customWidth="1"/>
    <col min="8451" max="8451" width="43.7109375" bestFit="1" customWidth="1"/>
    <col min="8707" max="8707" width="43.7109375" bestFit="1" customWidth="1"/>
    <col min="8963" max="8963" width="43.7109375" bestFit="1" customWidth="1"/>
    <col min="9219" max="9219" width="43.7109375" bestFit="1" customWidth="1"/>
    <col min="9475" max="9475" width="43.7109375" bestFit="1" customWidth="1"/>
    <col min="9731" max="9731" width="43.7109375" bestFit="1" customWidth="1"/>
    <col min="9987" max="9987" width="43.7109375" bestFit="1" customWidth="1"/>
    <col min="10243" max="10243" width="43.7109375" bestFit="1" customWidth="1"/>
    <col min="10499" max="10499" width="43.7109375" bestFit="1" customWidth="1"/>
    <col min="10755" max="10755" width="43.7109375" bestFit="1" customWidth="1"/>
    <col min="11011" max="11011" width="43.7109375" bestFit="1" customWidth="1"/>
    <col min="11267" max="11267" width="43.7109375" bestFit="1" customWidth="1"/>
    <col min="11523" max="11523" width="43.7109375" bestFit="1" customWidth="1"/>
    <col min="11779" max="11779" width="43.7109375" bestFit="1" customWidth="1"/>
    <col min="12035" max="12035" width="43.7109375" bestFit="1" customWidth="1"/>
    <col min="12291" max="12291" width="43.7109375" bestFit="1" customWidth="1"/>
    <col min="12547" max="12547" width="43.7109375" bestFit="1" customWidth="1"/>
    <col min="12803" max="12803" width="43.7109375" bestFit="1" customWidth="1"/>
    <col min="13059" max="13059" width="43.7109375" bestFit="1" customWidth="1"/>
    <col min="13315" max="13315" width="43.7109375" bestFit="1" customWidth="1"/>
    <col min="13571" max="13571" width="43.7109375" bestFit="1" customWidth="1"/>
    <col min="13827" max="13827" width="43.7109375" bestFit="1" customWidth="1"/>
    <col min="14083" max="14083" width="43.7109375" bestFit="1" customWidth="1"/>
    <col min="14339" max="14339" width="43.7109375" bestFit="1" customWidth="1"/>
    <col min="14595" max="14595" width="43.7109375" bestFit="1" customWidth="1"/>
    <col min="14851" max="14851" width="43.7109375" bestFit="1" customWidth="1"/>
    <col min="15107" max="15107" width="43.7109375" bestFit="1" customWidth="1"/>
    <col min="15363" max="15363" width="43.7109375" bestFit="1" customWidth="1"/>
    <col min="15619" max="15619" width="43.7109375" bestFit="1" customWidth="1"/>
    <col min="15875" max="15875" width="43.7109375" bestFit="1" customWidth="1"/>
    <col min="16131" max="16131" width="43.710937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10802</v>
      </c>
      <c r="B2" s="1" t="s">
        <v>250</v>
      </c>
      <c r="C2" t="s">
        <v>251</v>
      </c>
      <c r="D2" t="s">
        <v>14</v>
      </c>
      <c r="E2" s="9">
        <v>20000</v>
      </c>
      <c r="F2" s="9">
        <v>0</v>
      </c>
      <c r="G2" s="5" t="s">
        <v>17</v>
      </c>
      <c r="H2" t="s">
        <v>252</v>
      </c>
      <c r="L2" t="str">
        <f t="shared" ref="L2:L10" si="0">+CONCATENATE(G2,A2)</f>
        <v>Gephyrocapsa10802</v>
      </c>
      <c r="N2" s="8"/>
    </row>
    <row r="3" spans="1:14" x14ac:dyDescent="0.25">
      <c r="A3" s="1">
        <v>10803</v>
      </c>
      <c r="B3" s="1" t="s">
        <v>250</v>
      </c>
      <c r="C3" t="s">
        <v>251</v>
      </c>
      <c r="D3" t="s">
        <v>14</v>
      </c>
      <c r="E3" s="9">
        <v>12000</v>
      </c>
      <c r="F3" s="9">
        <v>0</v>
      </c>
      <c r="G3" s="5" t="s">
        <v>28</v>
      </c>
      <c r="L3" t="str">
        <f t="shared" si="0"/>
        <v>Nitzschia10803</v>
      </c>
      <c r="N3" s="8"/>
    </row>
    <row r="4" spans="1:14" x14ac:dyDescent="0.25">
      <c r="A4" s="1">
        <v>10804</v>
      </c>
      <c r="B4" s="1" t="s">
        <v>250</v>
      </c>
      <c r="C4" t="s">
        <v>251</v>
      </c>
      <c r="D4" t="s">
        <v>14</v>
      </c>
      <c r="E4" s="9">
        <v>12000</v>
      </c>
      <c r="F4" s="9">
        <v>0</v>
      </c>
      <c r="G4" s="5" t="s">
        <v>28</v>
      </c>
      <c r="L4" t="str">
        <f t="shared" si="0"/>
        <v>Nitzschia10804</v>
      </c>
      <c r="N4" s="8"/>
    </row>
    <row r="5" spans="1:14" x14ac:dyDescent="0.25">
      <c r="A5" s="1">
        <v>10805</v>
      </c>
      <c r="B5" s="1" t="s">
        <v>250</v>
      </c>
      <c r="C5" t="s">
        <v>251</v>
      </c>
      <c r="D5" t="s">
        <v>14</v>
      </c>
      <c r="E5" s="9">
        <v>2000</v>
      </c>
      <c r="F5" s="9">
        <v>0</v>
      </c>
      <c r="G5" s="5" t="s">
        <v>65</v>
      </c>
      <c r="L5" t="str">
        <f t="shared" si="0"/>
        <v>Coscinodiscus10805</v>
      </c>
      <c r="N5" s="8"/>
    </row>
    <row r="6" spans="1:14" x14ac:dyDescent="0.25">
      <c r="A6" s="1">
        <v>11640</v>
      </c>
      <c r="B6" s="1" t="s">
        <v>250</v>
      </c>
      <c r="C6" t="s">
        <v>253</v>
      </c>
      <c r="D6" t="s">
        <v>47</v>
      </c>
      <c r="E6" s="9">
        <v>6000</v>
      </c>
      <c r="F6" s="9" t="s">
        <v>254</v>
      </c>
      <c r="G6" s="5" t="s">
        <v>28</v>
      </c>
      <c r="H6" t="s">
        <v>158</v>
      </c>
      <c r="L6" t="str">
        <f t="shared" si="0"/>
        <v>Nitzschia11640</v>
      </c>
      <c r="N6" s="8"/>
    </row>
    <row r="7" spans="1:14" x14ac:dyDescent="0.25">
      <c r="A7" s="1">
        <v>11641</v>
      </c>
      <c r="B7" s="1" t="s">
        <v>250</v>
      </c>
      <c r="C7" t="s">
        <v>253</v>
      </c>
      <c r="D7" t="s">
        <v>47</v>
      </c>
      <c r="E7" s="9">
        <v>10000</v>
      </c>
      <c r="F7" s="9" t="s">
        <v>254</v>
      </c>
      <c r="G7" s="5" t="s">
        <v>22</v>
      </c>
      <c r="H7" t="s">
        <v>23</v>
      </c>
      <c r="L7" t="str">
        <f t="shared" si="0"/>
        <v>Fragilariopsis11641</v>
      </c>
      <c r="N7" s="8"/>
    </row>
    <row r="8" spans="1:14" x14ac:dyDescent="0.25">
      <c r="A8" s="1">
        <v>11642</v>
      </c>
      <c r="B8" s="1" t="s">
        <v>250</v>
      </c>
      <c r="C8" t="s">
        <v>253</v>
      </c>
      <c r="D8" t="s">
        <v>47</v>
      </c>
      <c r="E8" s="9">
        <v>10000</v>
      </c>
      <c r="F8" s="9" t="s">
        <v>254</v>
      </c>
      <c r="G8" s="5" t="s">
        <v>28</v>
      </c>
      <c r="L8" t="str">
        <f t="shared" si="0"/>
        <v>Nitzschia11642</v>
      </c>
      <c r="N8" s="8"/>
    </row>
    <row r="9" spans="1:14" x14ac:dyDescent="0.25">
      <c r="A9" s="1">
        <v>11643</v>
      </c>
      <c r="B9" s="1" t="s">
        <v>250</v>
      </c>
      <c r="C9" t="s">
        <v>253</v>
      </c>
      <c r="D9" t="s">
        <v>47</v>
      </c>
      <c r="E9" s="9">
        <v>5000</v>
      </c>
      <c r="F9" s="9">
        <v>0</v>
      </c>
      <c r="G9" s="5" t="s">
        <v>48</v>
      </c>
      <c r="L9" t="str">
        <f t="shared" si="0"/>
        <v>Prorocentrum11643</v>
      </c>
      <c r="N9" s="8"/>
    </row>
    <row r="10" spans="1:14" x14ac:dyDescent="0.25">
      <c r="A10" s="1">
        <v>11644</v>
      </c>
      <c r="B10" s="1" t="s">
        <v>250</v>
      </c>
      <c r="C10" t="s">
        <v>253</v>
      </c>
      <c r="D10" t="s">
        <v>47</v>
      </c>
      <c r="E10" s="9">
        <v>5000</v>
      </c>
      <c r="F10" s="9">
        <v>0</v>
      </c>
      <c r="G10" s="5" t="s">
        <v>48</v>
      </c>
      <c r="L10" t="str">
        <f t="shared" si="0"/>
        <v>Prorocentrum11644</v>
      </c>
      <c r="N10" s="8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C32" sqref="C32"/>
    </sheetView>
  </sheetViews>
  <sheetFormatPr defaultRowHeight="15" x14ac:dyDescent="0.25"/>
  <cols>
    <col min="2" max="2" width="9.42578125" bestFit="1" customWidth="1"/>
    <col min="3" max="3" width="41.28515625" bestFit="1" customWidth="1"/>
    <col min="258" max="258" width="9.42578125" bestFit="1" customWidth="1"/>
    <col min="259" max="259" width="41.28515625" bestFit="1" customWidth="1"/>
    <col min="514" max="514" width="9.42578125" bestFit="1" customWidth="1"/>
    <col min="515" max="515" width="41.28515625" bestFit="1" customWidth="1"/>
    <col min="770" max="770" width="9.42578125" bestFit="1" customWidth="1"/>
    <col min="771" max="771" width="41.28515625" bestFit="1" customWidth="1"/>
    <col min="1026" max="1026" width="9.42578125" bestFit="1" customWidth="1"/>
    <col min="1027" max="1027" width="41.28515625" bestFit="1" customWidth="1"/>
    <col min="1282" max="1282" width="9.42578125" bestFit="1" customWidth="1"/>
    <col min="1283" max="1283" width="41.28515625" bestFit="1" customWidth="1"/>
    <col min="1538" max="1538" width="9.42578125" bestFit="1" customWidth="1"/>
    <col min="1539" max="1539" width="41.28515625" bestFit="1" customWidth="1"/>
    <col min="1794" max="1794" width="9.42578125" bestFit="1" customWidth="1"/>
    <col min="1795" max="1795" width="41.28515625" bestFit="1" customWidth="1"/>
    <col min="2050" max="2050" width="9.42578125" bestFit="1" customWidth="1"/>
    <col min="2051" max="2051" width="41.28515625" bestFit="1" customWidth="1"/>
    <col min="2306" max="2306" width="9.42578125" bestFit="1" customWidth="1"/>
    <col min="2307" max="2307" width="41.28515625" bestFit="1" customWidth="1"/>
    <col min="2562" max="2562" width="9.42578125" bestFit="1" customWidth="1"/>
    <col min="2563" max="2563" width="41.28515625" bestFit="1" customWidth="1"/>
    <col min="2818" max="2818" width="9.42578125" bestFit="1" customWidth="1"/>
    <col min="2819" max="2819" width="41.28515625" bestFit="1" customWidth="1"/>
    <col min="3074" max="3074" width="9.42578125" bestFit="1" customWidth="1"/>
    <col min="3075" max="3075" width="41.28515625" bestFit="1" customWidth="1"/>
    <col min="3330" max="3330" width="9.42578125" bestFit="1" customWidth="1"/>
    <col min="3331" max="3331" width="41.28515625" bestFit="1" customWidth="1"/>
    <col min="3586" max="3586" width="9.42578125" bestFit="1" customWidth="1"/>
    <col min="3587" max="3587" width="41.28515625" bestFit="1" customWidth="1"/>
    <col min="3842" max="3842" width="9.42578125" bestFit="1" customWidth="1"/>
    <col min="3843" max="3843" width="41.28515625" bestFit="1" customWidth="1"/>
    <col min="4098" max="4098" width="9.42578125" bestFit="1" customWidth="1"/>
    <col min="4099" max="4099" width="41.28515625" bestFit="1" customWidth="1"/>
    <col min="4354" max="4354" width="9.42578125" bestFit="1" customWidth="1"/>
    <col min="4355" max="4355" width="41.28515625" bestFit="1" customWidth="1"/>
    <col min="4610" max="4610" width="9.42578125" bestFit="1" customWidth="1"/>
    <col min="4611" max="4611" width="41.28515625" bestFit="1" customWidth="1"/>
    <col min="4866" max="4866" width="9.42578125" bestFit="1" customWidth="1"/>
    <col min="4867" max="4867" width="41.28515625" bestFit="1" customWidth="1"/>
    <col min="5122" max="5122" width="9.42578125" bestFit="1" customWidth="1"/>
    <col min="5123" max="5123" width="41.28515625" bestFit="1" customWidth="1"/>
    <col min="5378" max="5378" width="9.42578125" bestFit="1" customWidth="1"/>
    <col min="5379" max="5379" width="41.28515625" bestFit="1" customWidth="1"/>
    <col min="5634" max="5634" width="9.42578125" bestFit="1" customWidth="1"/>
    <col min="5635" max="5635" width="41.28515625" bestFit="1" customWidth="1"/>
    <col min="5890" max="5890" width="9.42578125" bestFit="1" customWidth="1"/>
    <col min="5891" max="5891" width="41.28515625" bestFit="1" customWidth="1"/>
    <col min="6146" max="6146" width="9.42578125" bestFit="1" customWidth="1"/>
    <col min="6147" max="6147" width="41.28515625" bestFit="1" customWidth="1"/>
    <col min="6402" max="6402" width="9.42578125" bestFit="1" customWidth="1"/>
    <col min="6403" max="6403" width="41.28515625" bestFit="1" customWidth="1"/>
    <col min="6658" max="6658" width="9.42578125" bestFit="1" customWidth="1"/>
    <col min="6659" max="6659" width="41.28515625" bestFit="1" customWidth="1"/>
    <col min="6914" max="6914" width="9.42578125" bestFit="1" customWidth="1"/>
    <col min="6915" max="6915" width="41.28515625" bestFit="1" customWidth="1"/>
    <col min="7170" max="7170" width="9.42578125" bestFit="1" customWidth="1"/>
    <col min="7171" max="7171" width="41.28515625" bestFit="1" customWidth="1"/>
    <col min="7426" max="7426" width="9.42578125" bestFit="1" customWidth="1"/>
    <col min="7427" max="7427" width="41.28515625" bestFit="1" customWidth="1"/>
    <col min="7682" max="7682" width="9.42578125" bestFit="1" customWidth="1"/>
    <col min="7683" max="7683" width="41.28515625" bestFit="1" customWidth="1"/>
    <col min="7938" max="7938" width="9.42578125" bestFit="1" customWidth="1"/>
    <col min="7939" max="7939" width="41.28515625" bestFit="1" customWidth="1"/>
    <col min="8194" max="8194" width="9.42578125" bestFit="1" customWidth="1"/>
    <col min="8195" max="8195" width="41.28515625" bestFit="1" customWidth="1"/>
    <col min="8450" max="8450" width="9.42578125" bestFit="1" customWidth="1"/>
    <col min="8451" max="8451" width="41.28515625" bestFit="1" customWidth="1"/>
    <col min="8706" max="8706" width="9.42578125" bestFit="1" customWidth="1"/>
    <col min="8707" max="8707" width="41.28515625" bestFit="1" customWidth="1"/>
    <col min="8962" max="8962" width="9.42578125" bestFit="1" customWidth="1"/>
    <col min="8963" max="8963" width="41.28515625" bestFit="1" customWidth="1"/>
    <col min="9218" max="9218" width="9.42578125" bestFit="1" customWidth="1"/>
    <col min="9219" max="9219" width="41.28515625" bestFit="1" customWidth="1"/>
    <col min="9474" max="9474" width="9.42578125" bestFit="1" customWidth="1"/>
    <col min="9475" max="9475" width="41.28515625" bestFit="1" customWidth="1"/>
    <col min="9730" max="9730" width="9.42578125" bestFit="1" customWidth="1"/>
    <col min="9731" max="9731" width="41.28515625" bestFit="1" customWidth="1"/>
    <col min="9986" max="9986" width="9.42578125" bestFit="1" customWidth="1"/>
    <col min="9987" max="9987" width="41.28515625" bestFit="1" customWidth="1"/>
    <col min="10242" max="10242" width="9.42578125" bestFit="1" customWidth="1"/>
    <col min="10243" max="10243" width="41.28515625" bestFit="1" customWidth="1"/>
    <col min="10498" max="10498" width="9.42578125" bestFit="1" customWidth="1"/>
    <col min="10499" max="10499" width="41.28515625" bestFit="1" customWidth="1"/>
    <col min="10754" max="10754" width="9.42578125" bestFit="1" customWidth="1"/>
    <col min="10755" max="10755" width="41.28515625" bestFit="1" customWidth="1"/>
    <col min="11010" max="11010" width="9.42578125" bestFit="1" customWidth="1"/>
    <col min="11011" max="11011" width="41.28515625" bestFit="1" customWidth="1"/>
    <col min="11266" max="11266" width="9.42578125" bestFit="1" customWidth="1"/>
    <col min="11267" max="11267" width="41.28515625" bestFit="1" customWidth="1"/>
    <col min="11522" max="11522" width="9.42578125" bestFit="1" customWidth="1"/>
    <col min="11523" max="11523" width="41.28515625" bestFit="1" customWidth="1"/>
    <col min="11778" max="11778" width="9.42578125" bestFit="1" customWidth="1"/>
    <col min="11779" max="11779" width="41.28515625" bestFit="1" customWidth="1"/>
    <col min="12034" max="12034" width="9.42578125" bestFit="1" customWidth="1"/>
    <col min="12035" max="12035" width="41.28515625" bestFit="1" customWidth="1"/>
    <col min="12290" max="12290" width="9.42578125" bestFit="1" customWidth="1"/>
    <col min="12291" max="12291" width="41.28515625" bestFit="1" customWidth="1"/>
    <col min="12546" max="12546" width="9.42578125" bestFit="1" customWidth="1"/>
    <col min="12547" max="12547" width="41.28515625" bestFit="1" customWidth="1"/>
    <col min="12802" max="12802" width="9.42578125" bestFit="1" customWidth="1"/>
    <col min="12803" max="12803" width="41.28515625" bestFit="1" customWidth="1"/>
    <col min="13058" max="13058" width="9.42578125" bestFit="1" customWidth="1"/>
    <col min="13059" max="13059" width="41.28515625" bestFit="1" customWidth="1"/>
    <col min="13314" max="13314" width="9.42578125" bestFit="1" customWidth="1"/>
    <col min="13315" max="13315" width="41.28515625" bestFit="1" customWidth="1"/>
    <col min="13570" max="13570" width="9.42578125" bestFit="1" customWidth="1"/>
    <col min="13571" max="13571" width="41.28515625" bestFit="1" customWidth="1"/>
    <col min="13826" max="13826" width="9.42578125" bestFit="1" customWidth="1"/>
    <col min="13827" max="13827" width="41.28515625" bestFit="1" customWidth="1"/>
    <col min="14082" max="14082" width="9.42578125" bestFit="1" customWidth="1"/>
    <col min="14083" max="14083" width="41.28515625" bestFit="1" customWidth="1"/>
    <col min="14338" max="14338" width="9.42578125" bestFit="1" customWidth="1"/>
    <col min="14339" max="14339" width="41.28515625" bestFit="1" customWidth="1"/>
    <col min="14594" max="14594" width="9.42578125" bestFit="1" customWidth="1"/>
    <col min="14595" max="14595" width="41.28515625" bestFit="1" customWidth="1"/>
    <col min="14850" max="14850" width="9.42578125" bestFit="1" customWidth="1"/>
    <col min="14851" max="14851" width="41.28515625" bestFit="1" customWidth="1"/>
    <col min="15106" max="15106" width="9.42578125" bestFit="1" customWidth="1"/>
    <col min="15107" max="15107" width="41.28515625" bestFit="1" customWidth="1"/>
    <col min="15362" max="15362" width="9.42578125" bestFit="1" customWidth="1"/>
    <col min="15363" max="15363" width="41.28515625" bestFit="1" customWidth="1"/>
    <col min="15618" max="15618" width="9.42578125" bestFit="1" customWidth="1"/>
    <col min="15619" max="15619" width="41.28515625" bestFit="1" customWidth="1"/>
    <col min="15874" max="15874" width="9.42578125" bestFit="1" customWidth="1"/>
    <col min="15875" max="15875" width="41.28515625" bestFit="1" customWidth="1"/>
    <col min="16130" max="16130" width="9.42578125" bestFit="1" customWidth="1"/>
    <col min="16131" max="16131" width="41.2851562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10806</v>
      </c>
      <c r="B2" s="1" t="s">
        <v>255</v>
      </c>
      <c r="C2" t="s">
        <v>256</v>
      </c>
      <c r="D2" t="s">
        <v>14</v>
      </c>
      <c r="E2" s="9">
        <v>5000</v>
      </c>
      <c r="F2" s="9">
        <v>0</v>
      </c>
      <c r="G2" s="5" t="s">
        <v>100</v>
      </c>
      <c r="L2" t="str">
        <f t="shared" ref="L2:L18" si="0">+CONCATENATE(G2,A2)</f>
        <v>Calciosolenia10806</v>
      </c>
      <c r="N2" s="8"/>
    </row>
    <row r="3" spans="1:14" x14ac:dyDescent="0.25">
      <c r="A3" s="1">
        <v>11645</v>
      </c>
      <c r="B3" s="1" t="s">
        <v>255</v>
      </c>
      <c r="C3" t="s">
        <v>257</v>
      </c>
      <c r="D3" t="s">
        <v>47</v>
      </c>
      <c r="E3" s="9">
        <v>4500</v>
      </c>
      <c r="F3" s="9">
        <v>0</v>
      </c>
      <c r="G3" s="5" t="s">
        <v>26</v>
      </c>
      <c r="H3" t="s">
        <v>200</v>
      </c>
      <c r="L3" t="str">
        <f t="shared" si="0"/>
        <v>Syracosphaera11645</v>
      </c>
      <c r="N3" s="8"/>
    </row>
    <row r="4" spans="1:14" x14ac:dyDescent="0.25">
      <c r="A4" s="1">
        <v>11654</v>
      </c>
      <c r="B4" s="1" t="s">
        <v>255</v>
      </c>
      <c r="C4" t="s">
        <v>257</v>
      </c>
      <c r="D4" t="s">
        <v>47</v>
      </c>
      <c r="E4" s="9">
        <v>10000</v>
      </c>
      <c r="F4" s="9">
        <v>0</v>
      </c>
      <c r="G4" s="5" t="s">
        <v>26</v>
      </c>
      <c r="L4" t="str">
        <f t="shared" si="0"/>
        <v>Syracosphaera11654</v>
      </c>
      <c r="N4" s="8"/>
    </row>
    <row r="5" spans="1:14" x14ac:dyDescent="0.25">
      <c r="A5" s="1">
        <v>11655</v>
      </c>
      <c r="B5" s="1" t="s">
        <v>255</v>
      </c>
      <c r="C5" t="s">
        <v>257</v>
      </c>
      <c r="D5" t="s">
        <v>47</v>
      </c>
      <c r="E5" s="9">
        <v>7500</v>
      </c>
      <c r="F5" s="9">
        <v>0</v>
      </c>
      <c r="G5" s="5" t="s">
        <v>26</v>
      </c>
      <c r="L5" t="str">
        <f t="shared" si="0"/>
        <v>Syracosphaera11655</v>
      </c>
      <c r="N5" s="8"/>
    </row>
    <row r="6" spans="1:14" x14ac:dyDescent="0.25">
      <c r="A6" s="1">
        <v>11656</v>
      </c>
      <c r="B6" s="1" t="s">
        <v>255</v>
      </c>
      <c r="C6" t="s">
        <v>257</v>
      </c>
      <c r="D6" t="s">
        <v>47</v>
      </c>
      <c r="E6" s="9">
        <v>14000</v>
      </c>
      <c r="F6" s="9">
        <v>0</v>
      </c>
      <c r="G6" s="5" t="s">
        <v>233</v>
      </c>
      <c r="L6" t="str">
        <f t="shared" si="0"/>
        <v>Thoracosphaera11656</v>
      </c>
      <c r="N6" s="8"/>
    </row>
    <row r="7" spans="1:14" x14ac:dyDescent="0.25">
      <c r="A7" s="1">
        <v>11657</v>
      </c>
      <c r="B7" s="1" t="s">
        <v>255</v>
      </c>
      <c r="C7" t="s">
        <v>257</v>
      </c>
      <c r="D7" t="s">
        <v>47</v>
      </c>
      <c r="E7" s="9">
        <v>1000</v>
      </c>
      <c r="F7" s="9">
        <v>0</v>
      </c>
      <c r="G7" s="5" t="s">
        <v>50</v>
      </c>
      <c r="H7" t="s">
        <v>258</v>
      </c>
      <c r="L7" t="str">
        <f t="shared" si="0"/>
        <v>Rhizosolenia11657</v>
      </c>
      <c r="N7" s="8"/>
    </row>
    <row r="8" spans="1:14" x14ac:dyDescent="0.25">
      <c r="A8" s="1">
        <v>11658</v>
      </c>
      <c r="B8" s="1" t="s">
        <v>255</v>
      </c>
      <c r="C8" t="s">
        <v>257</v>
      </c>
      <c r="D8" t="s">
        <v>47</v>
      </c>
      <c r="E8" s="9">
        <v>5000</v>
      </c>
      <c r="F8" s="9">
        <v>0</v>
      </c>
      <c r="G8" s="5" t="s">
        <v>28</v>
      </c>
      <c r="H8" t="s">
        <v>158</v>
      </c>
      <c r="L8" t="str">
        <f t="shared" si="0"/>
        <v>Nitzschia11658</v>
      </c>
      <c r="N8" s="8"/>
    </row>
    <row r="9" spans="1:14" x14ac:dyDescent="0.25">
      <c r="A9" s="1">
        <v>11659</v>
      </c>
      <c r="B9" s="1" t="s">
        <v>255</v>
      </c>
      <c r="C9" t="s">
        <v>257</v>
      </c>
      <c r="D9" t="s">
        <v>47</v>
      </c>
      <c r="E9" s="9">
        <v>2500</v>
      </c>
      <c r="F9" s="9">
        <v>0</v>
      </c>
      <c r="G9" s="5" t="s">
        <v>48</v>
      </c>
      <c r="L9" t="str">
        <f t="shared" si="0"/>
        <v>Prorocentrum11659</v>
      </c>
      <c r="N9" s="8"/>
    </row>
    <row r="10" spans="1:14" x14ac:dyDescent="0.25">
      <c r="A10" s="1">
        <v>11660</v>
      </c>
      <c r="B10" s="1" t="s">
        <v>255</v>
      </c>
      <c r="C10" t="s">
        <v>257</v>
      </c>
      <c r="D10" t="s">
        <v>47</v>
      </c>
      <c r="E10" s="9">
        <v>5000</v>
      </c>
      <c r="F10" s="9">
        <v>0</v>
      </c>
      <c r="G10" s="5" t="s">
        <v>233</v>
      </c>
      <c r="L10" t="str">
        <f t="shared" si="0"/>
        <v>Thoracosphaera11660</v>
      </c>
      <c r="N10" s="8"/>
    </row>
    <row r="11" spans="1:14" x14ac:dyDescent="0.25">
      <c r="A11" s="1">
        <v>11661</v>
      </c>
      <c r="B11" s="1" t="s">
        <v>255</v>
      </c>
      <c r="C11" t="s">
        <v>257</v>
      </c>
      <c r="D11" t="s">
        <v>47</v>
      </c>
      <c r="E11" s="9">
        <v>5000</v>
      </c>
      <c r="F11" s="9">
        <v>0</v>
      </c>
      <c r="G11" s="5" t="s">
        <v>30</v>
      </c>
      <c r="L11" t="str">
        <f t="shared" si="0"/>
        <v>Thalassionema11661</v>
      </c>
      <c r="N11" s="8"/>
    </row>
    <row r="12" spans="1:14" x14ac:dyDescent="0.25">
      <c r="A12" s="1">
        <v>11662</v>
      </c>
      <c r="B12" s="1" t="s">
        <v>255</v>
      </c>
      <c r="C12" t="s">
        <v>257</v>
      </c>
      <c r="D12" t="s">
        <v>47</v>
      </c>
      <c r="E12" s="9">
        <v>1500</v>
      </c>
      <c r="F12" s="9">
        <v>0</v>
      </c>
      <c r="G12" s="5" t="s">
        <v>30</v>
      </c>
      <c r="L12" t="str">
        <f t="shared" si="0"/>
        <v>Thalassionema11662</v>
      </c>
      <c r="N12" s="8"/>
    </row>
    <row r="13" spans="1:14" x14ac:dyDescent="0.25">
      <c r="A13" s="1">
        <v>11663</v>
      </c>
      <c r="B13" s="1" t="s">
        <v>255</v>
      </c>
      <c r="C13" t="s">
        <v>257</v>
      </c>
      <c r="D13" t="s">
        <v>47</v>
      </c>
      <c r="E13" s="9">
        <v>10000</v>
      </c>
      <c r="F13" s="9">
        <v>0</v>
      </c>
      <c r="G13" s="5" t="s">
        <v>26</v>
      </c>
      <c r="H13" t="s">
        <v>259</v>
      </c>
      <c r="L13" t="str">
        <f t="shared" si="0"/>
        <v>Syracosphaera11663</v>
      </c>
      <c r="N13" s="8"/>
    </row>
    <row r="14" spans="1:14" x14ac:dyDescent="0.25">
      <c r="A14" s="1">
        <v>11664</v>
      </c>
      <c r="B14" s="1" t="s">
        <v>255</v>
      </c>
      <c r="C14" t="s">
        <v>257</v>
      </c>
      <c r="D14" t="s">
        <v>47</v>
      </c>
      <c r="E14" s="9">
        <v>13000</v>
      </c>
      <c r="F14" s="9">
        <v>0</v>
      </c>
      <c r="G14" s="5" t="s">
        <v>35</v>
      </c>
      <c r="H14" t="s">
        <v>123</v>
      </c>
      <c r="L14" t="str">
        <f t="shared" si="0"/>
        <v>Thalassiosira11664</v>
      </c>
      <c r="N14" s="8"/>
    </row>
    <row r="15" spans="1:14" x14ac:dyDescent="0.25">
      <c r="A15" s="1">
        <v>11665</v>
      </c>
      <c r="B15" s="1" t="s">
        <v>255</v>
      </c>
      <c r="C15" t="s">
        <v>257</v>
      </c>
      <c r="D15" t="s">
        <v>47</v>
      </c>
      <c r="E15" s="9">
        <v>7500</v>
      </c>
      <c r="F15" s="9">
        <v>0</v>
      </c>
      <c r="G15" s="5" t="s">
        <v>28</v>
      </c>
      <c r="L15" t="str">
        <f t="shared" si="0"/>
        <v>Nitzschia11665</v>
      </c>
      <c r="N15" s="8"/>
    </row>
    <row r="16" spans="1:14" x14ac:dyDescent="0.25">
      <c r="A16" s="1">
        <v>11666</v>
      </c>
      <c r="B16" s="1" t="s">
        <v>255</v>
      </c>
      <c r="C16" t="s">
        <v>257</v>
      </c>
      <c r="D16" t="s">
        <v>47</v>
      </c>
      <c r="E16" s="9">
        <v>1300</v>
      </c>
      <c r="F16" s="9">
        <v>0</v>
      </c>
      <c r="G16" s="5" t="s">
        <v>115</v>
      </c>
      <c r="L16" t="str">
        <f t="shared" si="0"/>
        <v>Actinocyclus11666</v>
      </c>
      <c r="N16" s="8"/>
    </row>
    <row r="17" spans="1:14" x14ac:dyDescent="0.25">
      <c r="A17" s="1">
        <v>11667</v>
      </c>
      <c r="B17" s="1" t="s">
        <v>255</v>
      </c>
      <c r="C17" t="s">
        <v>257</v>
      </c>
      <c r="D17" t="s">
        <v>47</v>
      </c>
      <c r="E17" s="9">
        <v>2000</v>
      </c>
      <c r="F17" s="9">
        <v>0</v>
      </c>
      <c r="G17" s="5" t="s">
        <v>65</v>
      </c>
      <c r="L17" t="str">
        <f t="shared" si="0"/>
        <v>Coscinodiscus11667</v>
      </c>
      <c r="N17" s="8"/>
    </row>
    <row r="18" spans="1:14" x14ac:dyDescent="0.25">
      <c r="A18" s="1">
        <v>11668</v>
      </c>
      <c r="B18" s="1" t="s">
        <v>255</v>
      </c>
      <c r="C18" t="s">
        <v>257</v>
      </c>
      <c r="D18" t="s">
        <v>47</v>
      </c>
      <c r="E18" s="9">
        <v>7500</v>
      </c>
      <c r="F18" s="9">
        <v>0</v>
      </c>
      <c r="G18" s="5" t="s">
        <v>60</v>
      </c>
      <c r="L18" t="str">
        <f t="shared" si="0"/>
        <v>lorica11668</v>
      </c>
      <c r="N18" s="8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C29" sqref="C29"/>
    </sheetView>
  </sheetViews>
  <sheetFormatPr defaultRowHeight="15" x14ac:dyDescent="0.25"/>
  <cols>
    <col min="3" max="3" width="41.5703125" customWidth="1"/>
    <col min="259" max="259" width="41.5703125" customWidth="1"/>
    <col min="515" max="515" width="41.5703125" customWidth="1"/>
    <col min="771" max="771" width="41.5703125" customWidth="1"/>
    <col min="1027" max="1027" width="41.5703125" customWidth="1"/>
    <col min="1283" max="1283" width="41.5703125" customWidth="1"/>
    <col min="1539" max="1539" width="41.5703125" customWidth="1"/>
    <col min="1795" max="1795" width="41.5703125" customWidth="1"/>
    <col min="2051" max="2051" width="41.5703125" customWidth="1"/>
    <col min="2307" max="2307" width="41.5703125" customWidth="1"/>
    <col min="2563" max="2563" width="41.5703125" customWidth="1"/>
    <col min="2819" max="2819" width="41.5703125" customWidth="1"/>
    <col min="3075" max="3075" width="41.5703125" customWidth="1"/>
    <col min="3331" max="3331" width="41.5703125" customWidth="1"/>
    <col min="3587" max="3587" width="41.5703125" customWidth="1"/>
    <col min="3843" max="3843" width="41.5703125" customWidth="1"/>
    <col min="4099" max="4099" width="41.5703125" customWidth="1"/>
    <col min="4355" max="4355" width="41.5703125" customWidth="1"/>
    <col min="4611" max="4611" width="41.5703125" customWidth="1"/>
    <col min="4867" max="4867" width="41.5703125" customWidth="1"/>
    <col min="5123" max="5123" width="41.5703125" customWidth="1"/>
    <col min="5379" max="5379" width="41.5703125" customWidth="1"/>
    <col min="5635" max="5635" width="41.5703125" customWidth="1"/>
    <col min="5891" max="5891" width="41.5703125" customWidth="1"/>
    <col min="6147" max="6147" width="41.5703125" customWidth="1"/>
    <col min="6403" max="6403" width="41.5703125" customWidth="1"/>
    <col min="6659" max="6659" width="41.5703125" customWidth="1"/>
    <col min="6915" max="6915" width="41.5703125" customWidth="1"/>
    <col min="7171" max="7171" width="41.5703125" customWidth="1"/>
    <col min="7427" max="7427" width="41.5703125" customWidth="1"/>
    <col min="7683" max="7683" width="41.5703125" customWidth="1"/>
    <col min="7939" max="7939" width="41.5703125" customWidth="1"/>
    <col min="8195" max="8195" width="41.5703125" customWidth="1"/>
    <col min="8451" max="8451" width="41.5703125" customWidth="1"/>
    <col min="8707" max="8707" width="41.5703125" customWidth="1"/>
    <col min="8963" max="8963" width="41.5703125" customWidth="1"/>
    <col min="9219" max="9219" width="41.5703125" customWidth="1"/>
    <col min="9475" max="9475" width="41.5703125" customWidth="1"/>
    <col min="9731" max="9731" width="41.5703125" customWidth="1"/>
    <col min="9987" max="9987" width="41.5703125" customWidth="1"/>
    <col min="10243" max="10243" width="41.5703125" customWidth="1"/>
    <col min="10499" max="10499" width="41.5703125" customWidth="1"/>
    <col min="10755" max="10755" width="41.5703125" customWidth="1"/>
    <col min="11011" max="11011" width="41.5703125" customWidth="1"/>
    <col min="11267" max="11267" width="41.5703125" customWidth="1"/>
    <col min="11523" max="11523" width="41.5703125" customWidth="1"/>
    <col min="11779" max="11779" width="41.5703125" customWidth="1"/>
    <col min="12035" max="12035" width="41.5703125" customWidth="1"/>
    <col min="12291" max="12291" width="41.5703125" customWidth="1"/>
    <col min="12547" max="12547" width="41.5703125" customWidth="1"/>
    <col min="12803" max="12803" width="41.5703125" customWidth="1"/>
    <col min="13059" max="13059" width="41.5703125" customWidth="1"/>
    <col min="13315" max="13315" width="41.5703125" customWidth="1"/>
    <col min="13571" max="13571" width="41.5703125" customWidth="1"/>
    <col min="13827" max="13827" width="41.5703125" customWidth="1"/>
    <col min="14083" max="14083" width="41.5703125" customWidth="1"/>
    <col min="14339" max="14339" width="41.5703125" customWidth="1"/>
    <col min="14595" max="14595" width="41.5703125" customWidth="1"/>
    <col min="14851" max="14851" width="41.5703125" customWidth="1"/>
    <col min="15107" max="15107" width="41.5703125" customWidth="1"/>
    <col min="15363" max="15363" width="41.5703125" customWidth="1"/>
    <col min="15619" max="15619" width="41.5703125" customWidth="1"/>
    <col min="15875" max="15875" width="41.5703125" customWidth="1"/>
    <col min="16131" max="16131" width="41.57031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11670</v>
      </c>
      <c r="B2" s="1" t="s">
        <v>260</v>
      </c>
      <c r="C2" t="s">
        <v>261</v>
      </c>
      <c r="D2" t="s">
        <v>47</v>
      </c>
      <c r="E2" s="9">
        <v>20000</v>
      </c>
      <c r="F2" s="9">
        <v>0</v>
      </c>
      <c r="G2" s="5" t="s">
        <v>17</v>
      </c>
      <c r="H2" t="s">
        <v>252</v>
      </c>
      <c r="L2" t="str">
        <f t="shared" ref="L2:L13" si="0">+CONCATENATE(G2,A2)</f>
        <v>Gephyrocapsa11670</v>
      </c>
      <c r="N2" s="8"/>
    </row>
    <row r="3" spans="1:14" x14ac:dyDescent="0.25">
      <c r="A3" s="1">
        <v>11671</v>
      </c>
      <c r="B3" s="1" t="s">
        <v>260</v>
      </c>
      <c r="C3" t="s">
        <v>261</v>
      </c>
      <c r="D3" t="s">
        <v>47</v>
      </c>
      <c r="E3" s="9">
        <v>14000</v>
      </c>
      <c r="F3" s="9">
        <v>0</v>
      </c>
      <c r="G3" s="5" t="s">
        <v>186</v>
      </c>
      <c r="H3" t="s">
        <v>262</v>
      </c>
      <c r="L3" t="str">
        <f t="shared" si="0"/>
        <v>Emiliania11671</v>
      </c>
      <c r="N3" s="8"/>
    </row>
    <row r="4" spans="1:14" x14ac:dyDescent="0.25">
      <c r="A4" s="1">
        <v>11672</v>
      </c>
      <c r="B4" s="1" t="s">
        <v>260</v>
      </c>
      <c r="C4" t="s">
        <v>261</v>
      </c>
      <c r="D4" t="s">
        <v>47</v>
      </c>
      <c r="E4" s="9">
        <v>20000</v>
      </c>
      <c r="F4" s="9">
        <v>0</v>
      </c>
      <c r="G4" s="5" t="s">
        <v>60</v>
      </c>
      <c r="L4" t="str">
        <f t="shared" si="0"/>
        <v>lorica11672</v>
      </c>
      <c r="N4" s="8"/>
    </row>
    <row r="5" spans="1:14" x14ac:dyDescent="0.25">
      <c r="A5" s="1">
        <v>11673</v>
      </c>
      <c r="B5" s="1" t="s">
        <v>260</v>
      </c>
      <c r="C5" t="s">
        <v>261</v>
      </c>
      <c r="D5" t="s">
        <v>47</v>
      </c>
      <c r="E5" s="9">
        <v>6500</v>
      </c>
      <c r="F5" s="9">
        <v>0</v>
      </c>
      <c r="G5" s="5" t="s">
        <v>28</v>
      </c>
      <c r="L5" t="str">
        <f t="shared" si="0"/>
        <v>Nitzschia11673</v>
      </c>
      <c r="N5" s="8"/>
    </row>
    <row r="6" spans="1:14" x14ac:dyDescent="0.25">
      <c r="A6" s="1">
        <v>11674</v>
      </c>
      <c r="B6" s="1" t="s">
        <v>260</v>
      </c>
      <c r="C6" t="s">
        <v>261</v>
      </c>
      <c r="D6" t="s">
        <v>47</v>
      </c>
      <c r="E6" s="9">
        <v>2500</v>
      </c>
      <c r="F6" s="9">
        <v>0</v>
      </c>
      <c r="G6" s="5" t="s">
        <v>48</v>
      </c>
      <c r="L6" t="str">
        <f t="shared" si="0"/>
        <v>Prorocentrum11674</v>
      </c>
      <c r="N6" s="8"/>
    </row>
    <row r="7" spans="1:14" x14ac:dyDescent="0.25">
      <c r="A7" s="1">
        <v>11675</v>
      </c>
      <c r="B7" s="1" t="s">
        <v>260</v>
      </c>
      <c r="C7" t="s">
        <v>261</v>
      </c>
      <c r="D7" t="s">
        <v>47</v>
      </c>
      <c r="E7" s="9">
        <v>7500</v>
      </c>
      <c r="F7" s="9">
        <v>0</v>
      </c>
      <c r="G7" s="5" t="s">
        <v>263</v>
      </c>
      <c r="L7" t="str">
        <f t="shared" si="0"/>
        <v>chain11675</v>
      </c>
      <c r="N7" s="8"/>
    </row>
    <row r="8" spans="1:14" x14ac:dyDescent="0.25">
      <c r="A8" s="1">
        <v>11676</v>
      </c>
      <c r="B8" s="1" t="s">
        <v>260</v>
      </c>
      <c r="C8" t="s">
        <v>261</v>
      </c>
      <c r="D8" t="s">
        <v>47</v>
      </c>
      <c r="E8" s="9">
        <v>15000</v>
      </c>
      <c r="F8" s="9">
        <v>0</v>
      </c>
      <c r="G8" s="5" t="s">
        <v>22</v>
      </c>
      <c r="H8" t="s">
        <v>23</v>
      </c>
      <c r="L8" t="str">
        <f t="shared" si="0"/>
        <v>Fragilariopsis11676</v>
      </c>
      <c r="N8" s="8"/>
    </row>
    <row r="9" spans="1:14" x14ac:dyDescent="0.25">
      <c r="A9" s="1">
        <v>11677</v>
      </c>
      <c r="B9" s="1" t="s">
        <v>260</v>
      </c>
      <c r="C9" t="s">
        <v>261</v>
      </c>
      <c r="D9" t="s">
        <v>47</v>
      </c>
      <c r="E9" s="9">
        <v>14000</v>
      </c>
      <c r="F9" s="9">
        <v>0</v>
      </c>
      <c r="G9" s="5" t="s">
        <v>28</v>
      </c>
      <c r="L9" t="str">
        <f t="shared" si="0"/>
        <v>Nitzschia11677</v>
      </c>
      <c r="N9" s="8"/>
    </row>
    <row r="10" spans="1:14" x14ac:dyDescent="0.25">
      <c r="A10" s="1">
        <v>11678</v>
      </c>
      <c r="B10" s="1" t="s">
        <v>260</v>
      </c>
      <c r="C10" t="s">
        <v>261</v>
      </c>
      <c r="D10" t="s">
        <v>47</v>
      </c>
      <c r="E10" s="9">
        <v>8000</v>
      </c>
      <c r="F10" s="9">
        <v>0</v>
      </c>
      <c r="G10" s="5" t="s">
        <v>26</v>
      </c>
      <c r="L10" t="str">
        <f t="shared" si="0"/>
        <v>Syracosphaera11678</v>
      </c>
      <c r="N10" s="8"/>
    </row>
    <row r="11" spans="1:14" x14ac:dyDescent="0.25">
      <c r="A11" s="1">
        <v>11679</v>
      </c>
      <c r="B11" s="1" t="s">
        <v>260</v>
      </c>
      <c r="C11" t="s">
        <v>261</v>
      </c>
      <c r="D11" t="s">
        <v>47</v>
      </c>
      <c r="E11" s="9">
        <v>25000</v>
      </c>
      <c r="F11" s="9">
        <v>0</v>
      </c>
      <c r="G11" s="5" t="s">
        <v>264</v>
      </c>
      <c r="L11" t="str">
        <f t="shared" si="0"/>
        <v>sphere11679</v>
      </c>
      <c r="N11" s="8"/>
    </row>
    <row r="12" spans="1:14" x14ac:dyDescent="0.25">
      <c r="A12" s="1">
        <v>11680</v>
      </c>
      <c r="B12" s="1" t="s">
        <v>260</v>
      </c>
      <c r="C12" t="s">
        <v>261</v>
      </c>
      <c r="D12" t="s">
        <v>47</v>
      </c>
      <c r="E12" s="9">
        <v>5000</v>
      </c>
      <c r="F12" s="9">
        <v>0</v>
      </c>
      <c r="G12" s="5" t="s">
        <v>22</v>
      </c>
      <c r="L12" t="str">
        <f t="shared" si="0"/>
        <v>Fragilariopsis11680</v>
      </c>
      <c r="N12" s="8"/>
    </row>
    <row r="13" spans="1:14" x14ac:dyDescent="0.25">
      <c r="A13" s="1">
        <v>11681</v>
      </c>
      <c r="B13" s="1" t="s">
        <v>260</v>
      </c>
      <c r="C13" t="s">
        <v>261</v>
      </c>
      <c r="D13" t="s">
        <v>47</v>
      </c>
      <c r="E13" s="9">
        <v>4000</v>
      </c>
      <c r="F13" s="9">
        <v>0</v>
      </c>
      <c r="G13" s="5" t="s">
        <v>142</v>
      </c>
      <c r="L13" t="str">
        <f t="shared" si="0"/>
        <v>Mastogloia11681</v>
      </c>
      <c r="N13" s="8"/>
    </row>
    <row r="14" spans="1:14" x14ac:dyDescent="0.25">
      <c r="A14" s="1">
        <v>11682</v>
      </c>
      <c r="B14" s="1" t="s">
        <v>260</v>
      </c>
      <c r="C14" t="s">
        <v>261</v>
      </c>
      <c r="D14" t="s">
        <v>47</v>
      </c>
      <c r="E14" s="9">
        <v>15000</v>
      </c>
      <c r="F14" s="9">
        <v>0</v>
      </c>
      <c r="G14" s="5" t="s">
        <v>142</v>
      </c>
      <c r="L14" t="str">
        <f>+CONCATENATE(G14,A13,"a")</f>
        <v>Mastogloia11681a</v>
      </c>
      <c r="N14" s="8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workbookViewId="0">
      <selection sqref="A1:XFD1048576"/>
    </sheetView>
  </sheetViews>
  <sheetFormatPr defaultRowHeight="15" x14ac:dyDescent="0.25"/>
  <cols>
    <col min="3" max="3" width="44.140625" customWidth="1"/>
    <col min="259" max="259" width="44.140625" customWidth="1"/>
    <col min="515" max="515" width="44.140625" customWidth="1"/>
    <col min="771" max="771" width="44.140625" customWidth="1"/>
    <col min="1027" max="1027" width="44.140625" customWidth="1"/>
    <col min="1283" max="1283" width="44.140625" customWidth="1"/>
    <col min="1539" max="1539" width="44.140625" customWidth="1"/>
    <col min="1795" max="1795" width="44.140625" customWidth="1"/>
    <col min="2051" max="2051" width="44.140625" customWidth="1"/>
    <col min="2307" max="2307" width="44.140625" customWidth="1"/>
    <col min="2563" max="2563" width="44.140625" customWidth="1"/>
    <col min="2819" max="2819" width="44.140625" customWidth="1"/>
    <col min="3075" max="3075" width="44.140625" customWidth="1"/>
    <col min="3331" max="3331" width="44.140625" customWidth="1"/>
    <col min="3587" max="3587" width="44.140625" customWidth="1"/>
    <col min="3843" max="3843" width="44.140625" customWidth="1"/>
    <col min="4099" max="4099" width="44.140625" customWidth="1"/>
    <col min="4355" max="4355" width="44.140625" customWidth="1"/>
    <col min="4611" max="4611" width="44.140625" customWidth="1"/>
    <col min="4867" max="4867" width="44.140625" customWidth="1"/>
    <col min="5123" max="5123" width="44.140625" customWidth="1"/>
    <col min="5379" max="5379" width="44.140625" customWidth="1"/>
    <col min="5635" max="5635" width="44.140625" customWidth="1"/>
    <col min="5891" max="5891" width="44.140625" customWidth="1"/>
    <col min="6147" max="6147" width="44.140625" customWidth="1"/>
    <col min="6403" max="6403" width="44.140625" customWidth="1"/>
    <col min="6659" max="6659" width="44.140625" customWidth="1"/>
    <col min="6915" max="6915" width="44.140625" customWidth="1"/>
    <col min="7171" max="7171" width="44.140625" customWidth="1"/>
    <col min="7427" max="7427" width="44.140625" customWidth="1"/>
    <col min="7683" max="7683" width="44.140625" customWidth="1"/>
    <col min="7939" max="7939" width="44.140625" customWidth="1"/>
    <col min="8195" max="8195" width="44.140625" customWidth="1"/>
    <col min="8451" max="8451" width="44.140625" customWidth="1"/>
    <col min="8707" max="8707" width="44.140625" customWidth="1"/>
    <col min="8963" max="8963" width="44.140625" customWidth="1"/>
    <col min="9219" max="9219" width="44.140625" customWidth="1"/>
    <col min="9475" max="9475" width="44.140625" customWidth="1"/>
    <col min="9731" max="9731" width="44.140625" customWidth="1"/>
    <col min="9987" max="9987" width="44.140625" customWidth="1"/>
    <col min="10243" max="10243" width="44.140625" customWidth="1"/>
    <col min="10499" max="10499" width="44.140625" customWidth="1"/>
    <col min="10755" max="10755" width="44.140625" customWidth="1"/>
    <col min="11011" max="11011" width="44.140625" customWidth="1"/>
    <col min="11267" max="11267" width="44.140625" customWidth="1"/>
    <col min="11523" max="11523" width="44.140625" customWidth="1"/>
    <col min="11779" max="11779" width="44.140625" customWidth="1"/>
    <col min="12035" max="12035" width="44.140625" customWidth="1"/>
    <col min="12291" max="12291" width="44.140625" customWidth="1"/>
    <col min="12547" max="12547" width="44.140625" customWidth="1"/>
    <col min="12803" max="12803" width="44.140625" customWidth="1"/>
    <col min="13059" max="13059" width="44.140625" customWidth="1"/>
    <col min="13315" max="13315" width="44.140625" customWidth="1"/>
    <col min="13571" max="13571" width="44.140625" customWidth="1"/>
    <col min="13827" max="13827" width="44.140625" customWidth="1"/>
    <col min="14083" max="14083" width="44.140625" customWidth="1"/>
    <col min="14339" max="14339" width="44.140625" customWidth="1"/>
    <col min="14595" max="14595" width="44.140625" customWidth="1"/>
    <col min="14851" max="14851" width="44.140625" customWidth="1"/>
    <col min="15107" max="15107" width="44.140625" customWidth="1"/>
    <col min="15363" max="15363" width="44.140625" customWidth="1"/>
    <col min="15619" max="15619" width="44.140625" customWidth="1"/>
    <col min="15875" max="15875" width="44.140625" customWidth="1"/>
    <col min="16131" max="16131" width="44.140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11706</v>
      </c>
      <c r="B2" s="1" t="s">
        <v>265</v>
      </c>
      <c r="C2" t="s">
        <v>266</v>
      </c>
      <c r="D2" t="s">
        <v>47</v>
      </c>
      <c r="E2" s="9">
        <v>1500</v>
      </c>
      <c r="F2" s="9">
        <v>0</v>
      </c>
      <c r="G2" s="5" t="s">
        <v>50</v>
      </c>
      <c r="L2" t="str">
        <f t="shared" ref="L2:L43" si="0">+CONCATENATE(G2,A2)</f>
        <v>Rhizosolenia11706</v>
      </c>
      <c r="N2" s="8"/>
    </row>
    <row r="3" spans="1:14" x14ac:dyDescent="0.25">
      <c r="A3" s="1">
        <v>11707</v>
      </c>
      <c r="B3" s="1" t="s">
        <v>265</v>
      </c>
      <c r="C3" t="s">
        <v>266</v>
      </c>
      <c r="D3" t="s">
        <v>47</v>
      </c>
      <c r="E3" s="9">
        <v>1000</v>
      </c>
      <c r="F3" s="9">
        <v>0</v>
      </c>
      <c r="G3" s="5" t="s">
        <v>29</v>
      </c>
      <c r="L3" t="str">
        <f t="shared" si="0"/>
        <v>Chaetoceros11707</v>
      </c>
      <c r="N3" s="8"/>
    </row>
    <row r="4" spans="1:14" x14ac:dyDescent="0.25">
      <c r="A4" s="1">
        <v>11708</v>
      </c>
      <c r="B4" s="1" t="s">
        <v>265</v>
      </c>
      <c r="C4" t="s">
        <v>266</v>
      </c>
      <c r="D4" t="s">
        <v>47</v>
      </c>
      <c r="E4" s="9">
        <v>2500</v>
      </c>
      <c r="F4" s="9">
        <v>0</v>
      </c>
      <c r="G4" s="5" t="s">
        <v>29</v>
      </c>
      <c r="L4" t="str">
        <f>+CONCATENATE(G4,A3,"a")</f>
        <v>Chaetoceros11707a</v>
      </c>
      <c r="N4" s="8"/>
    </row>
    <row r="5" spans="1:14" x14ac:dyDescent="0.25">
      <c r="A5" s="1">
        <v>11709</v>
      </c>
      <c r="B5" s="1" t="s">
        <v>265</v>
      </c>
      <c r="C5" t="s">
        <v>266</v>
      </c>
      <c r="D5" t="s">
        <v>47</v>
      </c>
      <c r="E5" s="9">
        <v>5000</v>
      </c>
      <c r="F5" s="9">
        <v>0</v>
      </c>
      <c r="G5" s="5" t="s">
        <v>41</v>
      </c>
      <c r="L5" t="str">
        <f t="shared" si="0"/>
        <v>Diploneis11709</v>
      </c>
      <c r="N5" s="8"/>
    </row>
    <row r="6" spans="1:14" x14ac:dyDescent="0.25">
      <c r="A6" s="1">
        <v>11710</v>
      </c>
      <c r="B6" s="1" t="s">
        <v>265</v>
      </c>
      <c r="C6" t="s">
        <v>266</v>
      </c>
      <c r="D6" t="s">
        <v>47</v>
      </c>
      <c r="E6" s="9">
        <v>1000</v>
      </c>
      <c r="F6" s="9">
        <v>0</v>
      </c>
      <c r="G6" s="5" t="s">
        <v>50</v>
      </c>
      <c r="H6" t="s">
        <v>258</v>
      </c>
      <c r="L6" t="str">
        <f t="shared" si="0"/>
        <v>Rhizosolenia11710</v>
      </c>
      <c r="N6" s="8"/>
    </row>
    <row r="7" spans="1:14" x14ac:dyDescent="0.25">
      <c r="A7" s="1">
        <v>11711</v>
      </c>
      <c r="B7" s="1" t="s">
        <v>265</v>
      </c>
      <c r="C7" t="s">
        <v>266</v>
      </c>
      <c r="D7" t="s">
        <v>47</v>
      </c>
      <c r="E7" s="9">
        <v>3000</v>
      </c>
      <c r="F7" s="9">
        <v>0</v>
      </c>
      <c r="G7" s="5" t="s">
        <v>267</v>
      </c>
      <c r="L7" t="str">
        <f t="shared" si="0"/>
        <v>Pleurosigma11711</v>
      </c>
      <c r="N7" s="8"/>
    </row>
    <row r="8" spans="1:14" x14ac:dyDescent="0.25">
      <c r="A8" s="1">
        <v>11712</v>
      </c>
      <c r="B8" s="1" t="s">
        <v>265</v>
      </c>
      <c r="C8" t="s">
        <v>266</v>
      </c>
      <c r="D8" t="s">
        <v>47</v>
      </c>
      <c r="E8" s="9">
        <v>500</v>
      </c>
      <c r="F8" s="9">
        <v>0</v>
      </c>
      <c r="G8" s="5" t="s">
        <v>29</v>
      </c>
      <c r="L8" t="str">
        <f t="shared" si="0"/>
        <v>Chaetoceros11712</v>
      </c>
      <c r="N8" s="8"/>
    </row>
    <row r="9" spans="1:14" x14ac:dyDescent="0.25">
      <c r="A9" s="1">
        <v>11713</v>
      </c>
      <c r="B9" s="1" t="s">
        <v>265</v>
      </c>
      <c r="C9" t="s">
        <v>266</v>
      </c>
      <c r="D9" t="s">
        <v>47</v>
      </c>
      <c r="E9" s="9">
        <v>2000</v>
      </c>
      <c r="F9" s="9">
        <v>0</v>
      </c>
      <c r="G9" s="5" t="s">
        <v>29</v>
      </c>
      <c r="L9" t="str">
        <f>+CONCATENATE(G9,A8,"a")</f>
        <v>Chaetoceros11712a</v>
      </c>
      <c r="N9" s="8"/>
    </row>
    <row r="10" spans="1:14" x14ac:dyDescent="0.25">
      <c r="A10" s="1">
        <v>11714</v>
      </c>
      <c r="B10" s="1" t="s">
        <v>265</v>
      </c>
      <c r="C10" t="s">
        <v>266</v>
      </c>
      <c r="D10" t="s">
        <v>47</v>
      </c>
      <c r="E10" s="9">
        <v>5000</v>
      </c>
      <c r="F10" s="9">
        <v>0</v>
      </c>
      <c r="G10" s="5" t="s">
        <v>28</v>
      </c>
      <c r="H10" t="s">
        <v>147</v>
      </c>
      <c r="L10" t="str">
        <f t="shared" si="0"/>
        <v>Nitzschia11714</v>
      </c>
      <c r="N10" s="8"/>
    </row>
    <row r="11" spans="1:14" x14ac:dyDescent="0.25">
      <c r="A11" s="1">
        <v>11715</v>
      </c>
      <c r="B11" s="1" t="s">
        <v>265</v>
      </c>
      <c r="C11" t="s">
        <v>266</v>
      </c>
      <c r="D11" t="s">
        <v>47</v>
      </c>
      <c r="E11" s="9">
        <v>7500</v>
      </c>
      <c r="F11" s="9">
        <v>0</v>
      </c>
      <c r="G11" s="5" t="s">
        <v>16</v>
      </c>
      <c r="L11" t="str">
        <f t="shared" si="0"/>
        <v>Cocconeis11715</v>
      </c>
      <c r="N11" s="8"/>
    </row>
    <row r="12" spans="1:14" x14ac:dyDescent="0.25">
      <c r="A12" s="1">
        <v>11716</v>
      </c>
      <c r="B12" s="1" t="s">
        <v>265</v>
      </c>
      <c r="C12" t="s">
        <v>266</v>
      </c>
      <c r="D12" t="s">
        <v>47</v>
      </c>
      <c r="E12" s="9">
        <v>10000</v>
      </c>
      <c r="F12" s="9">
        <v>0</v>
      </c>
      <c r="G12" s="5" t="s">
        <v>17</v>
      </c>
      <c r="H12" t="s">
        <v>123</v>
      </c>
      <c r="L12" t="str">
        <f t="shared" si="0"/>
        <v>Gephyrocapsa11716</v>
      </c>
      <c r="N12" s="8"/>
    </row>
    <row r="13" spans="1:14" x14ac:dyDescent="0.25">
      <c r="A13" s="1">
        <v>11717</v>
      </c>
      <c r="B13" s="1" t="s">
        <v>265</v>
      </c>
      <c r="C13" t="s">
        <v>266</v>
      </c>
      <c r="D13" t="s">
        <v>47</v>
      </c>
      <c r="E13" s="9">
        <v>10000</v>
      </c>
      <c r="F13" s="9">
        <v>0</v>
      </c>
      <c r="G13" s="5" t="s">
        <v>30</v>
      </c>
      <c r="L13" t="str">
        <f t="shared" si="0"/>
        <v>Thalassionema11717</v>
      </c>
      <c r="N13" s="8"/>
    </row>
    <row r="14" spans="1:14" x14ac:dyDescent="0.25">
      <c r="A14" s="1">
        <v>11718</v>
      </c>
      <c r="B14" s="1" t="s">
        <v>265</v>
      </c>
      <c r="C14" t="s">
        <v>266</v>
      </c>
      <c r="D14" t="s">
        <v>47</v>
      </c>
      <c r="E14" s="9">
        <v>1300</v>
      </c>
      <c r="F14" s="9">
        <v>0</v>
      </c>
      <c r="G14" s="5" t="s">
        <v>21</v>
      </c>
      <c r="L14" t="str">
        <f t="shared" si="0"/>
        <v>Pseudonitzschia11718</v>
      </c>
      <c r="N14" s="8"/>
    </row>
    <row r="15" spans="1:14" x14ac:dyDescent="0.25">
      <c r="A15" s="1">
        <v>11719</v>
      </c>
      <c r="B15" s="1" t="s">
        <v>265</v>
      </c>
      <c r="C15" t="s">
        <v>266</v>
      </c>
      <c r="D15" t="s">
        <v>47</v>
      </c>
      <c r="E15" s="9">
        <v>5000</v>
      </c>
      <c r="F15" s="9">
        <v>0</v>
      </c>
      <c r="G15" s="5" t="s">
        <v>21</v>
      </c>
      <c r="L15" t="str">
        <f>+CONCATENATE(G15,A14,"a")</f>
        <v>Pseudonitzschia11718a</v>
      </c>
      <c r="N15" s="8"/>
    </row>
    <row r="16" spans="1:14" x14ac:dyDescent="0.25">
      <c r="A16" s="1">
        <v>11720</v>
      </c>
      <c r="B16" s="1" t="s">
        <v>265</v>
      </c>
      <c r="C16" t="s">
        <v>266</v>
      </c>
      <c r="D16" t="s">
        <v>47</v>
      </c>
      <c r="E16" s="9">
        <v>5000</v>
      </c>
      <c r="F16" s="9">
        <v>0</v>
      </c>
      <c r="G16" s="5" t="s">
        <v>41</v>
      </c>
      <c r="L16" t="str">
        <f t="shared" si="0"/>
        <v>Diploneis11720</v>
      </c>
      <c r="N16" s="8"/>
    </row>
    <row r="17" spans="1:14" x14ac:dyDescent="0.25">
      <c r="A17" s="1">
        <v>11721</v>
      </c>
      <c r="B17" s="1" t="s">
        <v>265</v>
      </c>
      <c r="C17" t="s">
        <v>266</v>
      </c>
      <c r="D17" t="s">
        <v>47</v>
      </c>
      <c r="E17" s="9">
        <v>2000</v>
      </c>
      <c r="F17" s="9">
        <v>0</v>
      </c>
      <c r="G17" s="5" t="s">
        <v>29</v>
      </c>
      <c r="K17" t="s">
        <v>268</v>
      </c>
      <c r="L17" t="str">
        <f t="shared" si="0"/>
        <v>Chaetoceros11721</v>
      </c>
      <c r="N17" s="8"/>
    </row>
    <row r="18" spans="1:14" x14ac:dyDescent="0.25">
      <c r="A18" s="1">
        <v>11722</v>
      </c>
      <c r="B18" s="1" t="s">
        <v>265</v>
      </c>
      <c r="C18" t="s">
        <v>266</v>
      </c>
      <c r="D18" t="s">
        <v>47</v>
      </c>
      <c r="E18" s="9">
        <v>8000</v>
      </c>
      <c r="F18" s="9">
        <v>0</v>
      </c>
      <c r="G18" s="5" t="s">
        <v>66</v>
      </c>
      <c r="L18" t="str">
        <f t="shared" si="0"/>
        <v>pennate11722</v>
      </c>
      <c r="N18" s="8"/>
    </row>
    <row r="19" spans="1:14" x14ac:dyDescent="0.25">
      <c r="A19" s="1">
        <v>11723</v>
      </c>
      <c r="B19" s="1" t="s">
        <v>265</v>
      </c>
      <c r="C19" t="s">
        <v>266</v>
      </c>
      <c r="D19" t="s">
        <v>47</v>
      </c>
      <c r="E19" s="9">
        <v>5000</v>
      </c>
      <c r="F19" s="9">
        <v>0</v>
      </c>
      <c r="G19" s="5" t="s">
        <v>29</v>
      </c>
      <c r="L19" t="str">
        <f t="shared" si="0"/>
        <v>Chaetoceros11723</v>
      </c>
      <c r="N19" s="8"/>
    </row>
    <row r="20" spans="1:14" x14ac:dyDescent="0.25">
      <c r="A20" s="1">
        <v>11724</v>
      </c>
      <c r="B20" s="1" t="s">
        <v>265</v>
      </c>
      <c r="C20" t="s">
        <v>266</v>
      </c>
      <c r="D20" t="s">
        <v>47</v>
      </c>
      <c r="E20" s="9">
        <v>5000</v>
      </c>
      <c r="F20" s="9">
        <v>0</v>
      </c>
      <c r="G20" s="5" t="s">
        <v>30</v>
      </c>
      <c r="L20" t="str">
        <f t="shared" si="0"/>
        <v>Thalassionema11724</v>
      </c>
      <c r="N20" s="8"/>
    </row>
    <row r="21" spans="1:14" x14ac:dyDescent="0.25">
      <c r="A21" s="1">
        <v>11725</v>
      </c>
      <c r="B21" s="1" t="s">
        <v>265</v>
      </c>
      <c r="C21" t="s">
        <v>266</v>
      </c>
      <c r="D21" t="s">
        <v>47</v>
      </c>
      <c r="E21" s="9">
        <v>10000</v>
      </c>
      <c r="F21" s="9">
        <v>0</v>
      </c>
      <c r="G21" s="5" t="s">
        <v>35</v>
      </c>
      <c r="H21" t="s">
        <v>123</v>
      </c>
      <c r="L21" t="str">
        <f t="shared" si="0"/>
        <v>Thalassiosira11725</v>
      </c>
      <c r="N21" s="8"/>
    </row>
    <row r="22" spans="1:14" x14ac:dyDescent="0.25">
      <c r="A22" s="1">
        <v>11726</v>
      </c>
      <c r="B22" s="1" t="s">
        <v>265</v>
      </c>
      <c r="C22" t="s">
        <v>266</v>
      </c>
      <c r="D22" t="s">
        <v>47</v>
      </c>
      <c r="E22" s="9">
        <v>2000</v>
      </c>
      <c r="F22" s="9">
        <v>0</v>
      </c>
      <c r="G22" s="5" t="s">
        <v>49</v>
      </c>
      <c r="L22" t="str">
        <f t="shared" si="0"/>
        <v>Cylindrotheca11726</v>
      </c>
      <c r="N22" s="8"/>
    </row>
    <row r="23" spans="1:14" x14ac:dyDescent="0.25">
      <c r="A23" s="1">
        <v>11727</v>
      </c>
      <c r="B23" s="1" t="s">
        <v>265</v>
      </c>
      <c r="C23" t="s">
        <v>266</v>
      </c>
      <c r="D23" t="s">
        <v>47</v>
      </c>
      <c r="E23" s="9">
        <v>7500</v>
      </c>
      <c r="F23" s="9">
        <v>0</v>
      </c>
      <c r="G23" s="5" t="s">
        <v>101</v>
      </c>
      <c r="L23" t="str">
        <f t="shared" si="0"/>
        <v>Algirosphaera11727</v>
      </c>
      <c r="N23" s="8"/>
    </row>
    <row r="24" spans="1:14" x14ac:dyDescent="0.25">
      <c r="A24" s="1">
        <v>11728</v>
      </c>
      <c r="B24" s="1" t="s">
        <v>265</v>
      </c>
      <c r="C24" t="s">
        <v>266</v>
      </c>
      <c r="D24" t="s">
        <v>47</v>
      </c>
      <c r="E24" s="9">
        <v>2500</v>
      </c>
      <c r="F24" s="9">
        <v>0</v>
      </c>
      <c r="G24" s="5" t="s">
        <v>41</v>
      </c>
      <c r="L24" t="str">
        <f t="shared" si="0"/>
        <v>Diploneis11728</v>
      </c>
      <c r="N24" s="8"/>
    </row>
    <row r="25" spans="1:14" x14ac:dyDescent="0.25">
      <c r="A25" s="1">
        <v>11729</v>
      </c>
      <c r="B25" s="1" t="s">
        <v>265</v>
      </c>
      <c r="C25" t="s">
        <v>266</v>
      </c>
      <c r="D25" t="s">
        <v>47</v>
      </c>
      <c r="E25" s="9">
        <v>9000</v>
      </c>
      <c r="F25" s="9">
        <v>0</v>
      </c>
      <c r="G25" s="5" t="s">
        <v>17</v>
      </c>
      <c r="L25" t="str">
        <f t="shared" si="0"/>
        <v>Gephyrocapsa11729</v>
      </c>
      <c r="N25" s="8"/>
    </row>
    <row r="26" spans="1:14" x14ac:dyDescent="0.25">
      <c r="A26" s="1">
        <v>11730</v>
      </c>
      <c r="B26" s="1" t="s">
        <v>265</v>
      </c>
      <c r="C26" t="s">
        <v>266</v>
      </c>
      <c r="D26" t="s">
        <v>47</v>
      </c>
      <c r="E26" s="9">
        <v>2000</v>
      </c>
      <c r="F26" s="9">
        <v>0</v>
      </c>
      <c r="G26" s="5" t="s">
        <v>49</v>
      </c>
      <c r="L26" t="str">
        <f t="shared" si="0"/>
        <v>Cylindrotheca11730</v>
      </c>
      <c r="N26" s="8"/>
    </row>
    <row r="27" spans="1:14" x14ac:dyDescent="0.25">
      <c r="A27" s="1">
        <v>11731</v>
      </c>
      <c r="B27" s="1" t="s">
        <v>265</v>
      </c>
      <c r="C27" t="s">
        <v>266</v>
      </c>
      <c r="D27" t="s">
        <v>47</v>
      </c>
      <c r="E27" s="9">
        <v>9000</v>
      </c>
      <c r="F27" s="9">
        <v>0</v>
      </c>
      <c r="G27" s="5" t="s">
        <v>175</v>
      </c>
      <c r="K27" t="s">
        <v>269</v>
      </c>
      <c r="L27" t="str">
        <f t="shared" si="0"/>
        <v>Calcidiscus11731</v>
      </c>
      <c r="N27" s="8"/>
    </row>
    <row r="28" spans="1:14" x14ac:dyDescent="0.25">
      <c r="A28" s="1">
        <v>11732</v>
      </c>
      <c r="B28" s="1" t="s">
        <v>265</v>
      </c>
      <c r="C28" t="s">
        <v>266</v>
      </c>
      <c r="D28" t="s">
        <v>47</v>
      </c>
      <c r="E28" s="9">
        <v>5000</v>
      </c>
      <c r="F28" s="9">
        <v>0</v>
      </c>
      <c r="G28" s="5" t="s">
        <v>41</v>
      </c>
      <c r="L28" t="str">
        <f t="shared" si="0"/>
        <v>Diploneis11732</v>
      </c>
      <c r="N28" s="8"/>
    </row>
    <row r="29" spans="1:14" x14ac:dyDescent="0.25">
      <c r="A29" s="1">
        <v>11733</v>
      </c>
      <c r="B29" s="1" t="s">
        <v>265</v>
      </c>
      <c r="C29" t="s">
        <v>266</v>
      </c>
      <c r="D29" t="s">
        <v>47</v>
      </c>
      <c r="E29" s="9">
        <v>10000</v>
      </c>
      <c r="F29" s="9">
        <v>0</v>
      </c>
      <c r="G29" s="5" t="s">
        <v>35</v>
      </c>
      <c r="L29" t="str">
        <f t="shared" si="0"/>
        <v>Thalassiosira11733</v>
      </c>
      <c r="N29" s="8"/>
    </row>
    <row r="30" spans="1:14" x14ac:dyDescent="0.25">
      <c r="A30" s="1">
        <v>11734</v>
      </c>
      <c r="B30" s="1" t="s">
        <v>265</v>
      </c>
      <c r="C30" t="s">
        <v>266</v>
      </c>
      <c r="D30" t="s">
        <v>47</v>
      </c>
      <c r="E30" s="9">
        <v>1000</v>
      </c>
      <c r="F30" s="9">
        <v>0</v>
      </c>
      <c r="G30" s="5" t="s">
        <v>15</v>
      </c>
      <c r="L30" t="str">
        <f t="shared" si="0"/>
        <v>Navicula11734</v>
      </c>
      <c r="N30" s="8"/>
    </row>
    <row r="31" spans="1:14" x14ac:dyDescent="0.25">
      <c r="A31" s="1">
        <v>11735</v>
      </c>
      <c r="B31" s="1" t="s">
        <v>265</v>
      </c>
      <c r="C31" t="s">
        <v>266</v>
      </c>
      <c r="D31" t="s">
        <v>47</v>
      </c>
      <c r="E31" s="9">
        <v>15000</v>
      </c>
      <c r="F31" s="9">
        <v>0</v>
      </c>
      <c r="G31" s="5" t="s">
        <v>35</v>
      </c>
      <c r="L31" t="str">
        <f t="shared" si="0"/>
        <v>Thalassiosira11735</v>
      </c>
      <c r="N31" s="8"/>
    </row>
    <row r="32" spans="1:14" x14ac:dyDescent="0.25">
      <c r="A32" s="1">
        <v>11736</v>
      </c>
      <c r="B32" s="1" t="s">
        <v>265</v>
      </c>
      <c r="C32" t="s">
        <v>266</v>
      </c>
      <c r="D32" t="s">
        <v>47</v>
      </c>
      <c r="E32" s="9">
        <v>4000</v>
      </c>
      <c r="F32" s="9">
        <v>0</v>
      </c>
      <c r="G32" s="5" t="s">
        <v>71</v>
      </c>
      <c r="L32" t="str">
        <f t="shared" si="0"/>
        <v>Tryblionella11736</v>
      </c>
      <c r="N32" s="8"/>
    </row>
    <row r="33" spans="1:14" x14ac:dyDescent="0.25">
      <c r="A33" s="1">
        <v>11737</v>
      </c>
      <c r="B33" s="1" t="s">
        <v>265</v>
      </c>
      <c r="C33" t="s">
        <v>266</v>
      </c>
      <c r="D33" t="s">
        <v>47</v>
      </c>
      <c r="E33" s="9">
        <v>5000</v>
      </c>
      <c r="F33" s="9">
        <v>0</v>
      </c>
      <c r="G33" s="5" t="s">
        <v>38</v>
      </c>
      <c r="L33" t="str">
        <f t="shared" si="0"/>
        <v>Michaelsarsia11737</v>
      </c>
      <c r="N33" s="8"/>
    </row>
    <row r="34" spans="1:14" x14ac:dyDescent="0.25">
      <c r="A34" s="1">
        <v>11738</v>
      </c>
      <c r="B34" s="1" t="s">
        <v>265</v>
      </c>
      <c r="C34" t="s">
        <v>266</v>
      </c>
      <c r="D34" t="s">
        <v>47</v>
      </c>
      <c r="E34" s="9">
        <v>1000</v>
      </c>
      <c r="F34" s="9">
        <v>0</v>
      </c>
      <c r="G34" s="5" t="s">
        <v>29</v>
      </c>
      <c r="L34" t="str">
        <f t="shared" si="0"/>
        <v>Chaetoceros11738</v>
      </c>
      <c r="N34" s="8"/>
    </row>
    <row r="35" spans="1:14" x14ac:dyDescent="0.25">
      <c r="A35" s="1">
        <v>11739</v>
      </c>
      <c r="B35" s="1" t="s">
        <v>265</v>
      </c>
      <c r="C35" t="s">
        <v>266</v>
      </c>
      <c r="D35" t="s">
        <v>47</v>
      </c>
      <c r="E35" s="9">
        <v>5000</v>
      </c>
      <c r="F35" s="9">
        <v>0</v>
      </c>
      <c r="G35" s="5" t="s">
        <v>40</v>
      </c>
      <c r="L35" t="str">
        <f t="shared" si="0"/>
        <v>Cyclotella11739</v>
      </c>
      <c r="N35" s="8"/>
    </row>
    <row r="36" spans="1:14" x14ac:dyDescent="0.25">
      <c r="A36" s="1">
        <v>11740</v>
      </c>
      <c r="B36" s="1" t="s">
        <v>265</v>
      </c>
      <c r="C36" t="s">
        <v>266</v>
      </c>
      <c r="D36" t="s">
        <v>47</v>
      </c>
      <c r="E36" s="9">
        <v>3300</v>
      </c>
      <c r="F36" s="9">
        <v>0</v>
      </c>
      <c r="G36" s="5" t="s">
        <v>51</v>
      </c>
      <c r="L36" t="str">
        <f t="shared" si="0"/>
        <v>coccolith11740</v>
      </c>
      <c r="N36" s="8"/>
    </row>
    <row r="37" spans="1:14" x14ac:dyDescent="0.25">
      <c r="A37" s="1">
        <v>11741</v>
      </c>
      <c r="B37" s="1" t="s">
        <v>265</v>
      </c>
      <c r="C37" t="s">
        <v>266</v>
      </c>
      <c r="D37" t="s">
        <v>47</v>
      </c>
      <c r="E37" s="9">
        <v>5000</v>
      </c>
      <c r="F37" s="9">
        <v>0</v>
      </c>
      <c r="G37" s="5" t="s">
        <v>28</v>
      </c>
      <c r="L37" t="str">
        <f t="shared" si="0"/>
        <v>Nitzschia11741</v>
      </c>
      <c r="N37" s="8"/>
    </row>
    <row r="38" spans="1:14" x14ac:dyDescent="0.25">
      <c r="A38" s="1">
        <v>11742</v>
      </c>
      <c r="B38" s="1" t="s">
        <v>265</v>
      </c>
      <c r="C38" t="s">
        <v>266</v>
      </c>
      <c r="D38" t="s">
        <v>47</v>
      </c>
      <c r="E38" s="9">
        <v>6500</v>
      </c>
      <c r="F38" s="9">
        <v>0</v>
      </c>
      <c r="G38" s="5" t="s">
        <v>28</v>
      </c>
      <c r="L38" t="str">
        <f t="shared" si="0"/>
        <v>Nitzschia11742</v>
      </c>
      <c r="N38" s="8"/>
    </row>
    <row r="39" spans="1:14" x14ac:dyDescent="0.25">
      <c r="A39" s="1">
        <v>11743</v>
      </c>
      <c r="B39" s="1" t="s">
        <v>265</v>
      </c>
      <c r="C39" t="s">
        <v>266</v>
      </c>
      <c r="D39" t="s">
        <v>47</v>
      </c>
      <c r="E39" s="9">
        <v>1500</v>
      </c>
      <c r="F39" s="9">
        <v>0</v>
      </c>
      <c r="G39" s="5" t="s">
        <v>75</v>
      </c>
      <c r="L39" t="str">
        <f t="shared" si="0"/>
        <v>Synedra11743</v>
      </c>
      <c r="N39" s="8"/>
    </row>
    <row r="40" spans="1:14" x14ac:dyDescent="0.25">
      <c r="A40" s="1">
        <v>11744</v>
      </c>
      <c r="B40" s="1" t="s">
        <v>265</v>
      </c>
      <c r="C40" t="s">
        <v>266</v>
      </c>
      <c r="D40" t="s">
        <v>47</v>
      </c>
      <c r="E40" s="9">
        <v>20000</v>
      </c>
      <c r="F40" s="9">
        <v>0</v>
      </c>
      <c r="G40" s="5" t="s">
        <v>75</v>
      </c>
      <c r="K40" t="s">
        <v>270</v>
      </c>
      <c r="L40" t="str">
        <f>+CONCATENATE(G40,A39,"a")</f>
        <v>Synedra11743a</v>
      </c>
      <c r="N40" s="8"/>
    </row>
    <row r="41" spans="1:14" x14ac:dyDescent="0.25">
      <c r="A41" s="1">
        <v>11745</v>
      </c>
      <c r="B41" s="1" t="s">
        <v>265</v>
      </c>
      <c r="C41" t="s">
        <v>266</v>
      </c>
      <c r="D41" t="s">
        <v>47</v>
      </c>
      <c r="E41" s="9">
        <v>20000</v>
      </c>
      <c r="F41" s="9">
        <v>0</v>
      </c>
      <c r="G41" s="5" t="s">
        <v>75</v>
      </c>
      <c r="K41" t="s">
        <v>270</v>
      </c>
      <c r="L41" t="str">
        <f>+CONCATENATE(G41,A39,"b")</f>
        <v>Synedra11743b</v>
      </c>
      <c r="N41" s="8"/>
    </row>
    <row r="42" spans="1:14" x14ac:dyDescent="0.25">
      <c r="A42" s="1">
        <v>11746</v>
      </c>
      <c r="B42" s="1" t="s">
        <v>265</v>
      </c>
      <c r="C42" t="s">
        <v>266</v>
      </c>
      <c r="D42" t="s">
        <v>47</v>
      </c>
      <c r="E42" s="9">
        <v>1000</v>
      </c>
      <c r="F42" s="9">
        <v>0</v>
      </c>
      <c r="G42" s="5" t="s">
        <v>89</v>
      </c>
      <c r="K42" t="s">
        <v>270</v>
      </c>
      <c r="L42" t="str">
        <f t="shared" si="0"/>
        <v>Guinardia11746</v>
      </c>
      <c r="N42" s="8"/>
    </row>
    <row r="43" spans="1:14" x14ac:dyDescent="0.25">
      <c r="A43" s="1">
        <v>11747</v>
      </c>
      <c r="B43" s="1" t="s">
        <v>265</v>
      </c>
      <c r="C43" t="s">
        <v>266</v>
      </c>
      <c r="D43" t="s">
        <v>47</v>
      </c>
      <c r="E43" s="9">
        <v>2200</v>
      </c>
      <c r="F43" s="9">
        <v>0</v>
      </c>
      <c r="G43" s="5" t="s">
        <v>20</v>
      </c>
      <c r="L43" t="str">
        <f t="shared" si="0"/>
        <v>Achnanthes11747</v>
      </c>
      <c r="N43" s="8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C31" sqref="C31"/>
    </sheetView>
  </sheetViews>
  <sheetFormatPr defaultRowHeight="15" x14ac:dyDescent="0.25"/>
  <cols>
    <col min="3" max="3" width="42.28515625" customWidth="1"/>
    <col min="259" max="259" width="42.28515625" customWidth="1"/>
    <col min="515" max="515" width="42.28515625" customWidth="1"/>
    <col min="771" max="771" width="42.28515625" customWidth="1"/>
    <col min="1027" max="1027" width="42.28515625" customWidth="1"/>
    <col min="1283" max="1283" width="42.28515625" customWidth="1"/>
    <col min="1539" max="1539" width="42.28515625" customWidth="1"/>
    <col min="1795" max="1795" width="42.28515625" customWidth="1"/>
    <col min="2051" max="2051" width="42.28515625" customWidth="1"/>
    <col min="2307" max="2307" width="42.28515625" customWidth="1"/>
    <col min="2563" max="2563" width="42.28515625" customWidth="1"/>
    <col min="2819" max="2819" width="42.28515625" customWidth="1"/>
    <col min="3075" max="3075" width="42.28515625" customWidth="1"/>
    <col min="3331" max="3331" width="42.28515625" customWidth="1"/>
    <col min="3587" max="3587" width="42.28515625" customWidth="1"/>
    <col min="3843" max="3843" width="42.28515625" customWidth="1"/>
    <col min="4099" max="4099" width="42.28515625" customWidth="1"/>
    <col min="4355" max="4355" width="42.28515625" customWidth="1"/>
    <col min="4611" max="4611" width="42.28515625" customWidth="1"/>
    <col min="4867" max="4867" width="42.28515625" customWidth="1"/>
    <col min="5123" max="5123" width="42.28515625" customWidth="1"/>
    <col min="5379" max="5379" width="42.28515625" customWidth="1"/>
    <col min="5635" max="5635" width="42.28515625" customWidth="1"/>
    <col min="5891" max="5891" width="42.28515625" customWidth="1"/>
    <col min="6147" max="6147" width="42.28515625" customWidth="1"/>
    <col min="6403" max="6403" width="42.28515625" customWidth="1"/>
    <col min="6659" max="6659" width="42.28515625" customWidth="1"/>
    <col min="6915" max="6915" width="42.28515625" customWidth="1"/>
    <col min="7171" max="7171" width="42.28515625" customWidth="1"/>
    <col min="7427" max="7427" width="42.28515625" customWidth="1"/>
    <col min="7683" max="7683" width="42.28515625" customWidth="1"/>
    <col min="7939" max="7939" width="42.28515625" customWidth="1"/>
    <col min="8195" max="8195" width="42.28515625" customWidth="1"/>
    <col min="8451" max="8451" width="42.28515625" customWidth="1"/>
    <col min="8707" max="8707" width="42.28515625" customWidth="1"/>
    <col min="8963" max="8963" width="42.28515625" customWidth="1"/>
    <col min="9219" max="9219" width="42.28515625" customWidth="1"/>
    <col min="9475" max="9475" width="42.28515625" customWidth="1"/>
    <col min="9731" max="9731" width="42.28515625" customWidth="1"/>
    <col min="9987" max="9987" width="42.28515625" customWidth="1"/>
    <col min="10243" max="10243" width="42.28515625" customWidth="1"/>
    <col min="10499" max="10499" width="42.28515625" customWidth="1"/>
    <col min="10755" max="10755" width="42.28515625" customWidth="1"/>
    <col min="11011" max="11011" width="42.28515625" customWidth="1"/>
    <col min="11267" max="11267" width="42.28515625" customWidth="1"/>
    <col min="11523" max="11523" width="42.28515625" customWidth="1"/>
    <col min="11779" max="11779" width="42.28515625" customWidth="1"/>
    <col min="12035" max="12035" width="42.28515625" customWidth="1"/>
    <col min="12291" max="12291" width="42.28515625" customWidth="1"/>
    <col min="12547" max="12547" width="42.28515625" customWidth="1"/>
    <col min="12803" max="12803" width="42.28515625" customWidth="1"/>
    <col min="13059" max="13059" width="42.28515625" customWidth="1"/>
    <col min="13315" max="13315" width="42.28515625" customWidth="1"/>
    <col min="13571" max="13571" width="42.28515625" customWidth="1"/>
    <col min="13827" max="13827" width="42.28515625" customWidth="1"/>
    <col min="14083" max="14083" width="42.28515625" customWidth="1"/>
    <col min="14339" max="14339" width="42.28515625" customWidth="1"/>
    <col min="14595" max="14595" width="42.28515625" customWidth="1"/>
    <col min="14851" max="14851" width="42.28515625" customWidth="1"/>
    <col min="15107" max="15107" width="42.28515625" customWidth="1"/>
    <col min="15363" max="15363" width="42.28515625" customWidth="1"/>
    <col min="15619" max="15619" width="42.28515625" customWidth="1"/>
    <col min="15875" max="15875" width="42.28515625" customWidth="1"/>
    <col min="16131" max="16131" width="42.28515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11748</v>
      </c>
      <c r="B2" s="1" t="s">
        <v>271</v>
      </c>
      <c r="C2" t="s">
        <v>272</v>
      </c>
      <c r="D2" t="s">
        <v>47</v>
      </c>
      <c r="E2" s="9">
        <v>9500</v>
      </c>
      <c r="F2" s="9">
        <v>0</v>
      </c>
      <c r="G2" s="5" t="s">
        <v>17</v>
      </c>
      <c r="H2" t="s">
        <v>123</v>
      </c>
      <c r="L2" t="str">
        <f t="shared" ref="L2:L27" si="0">+CONCATENATE(G2,A2)</f>
        <v>Gephyrocapsa11748</v>
      </c>
      <c r="N2" s="8"/>
    </row>
    <row r="3" spans="1:14" x14ac:dyDescent="0.25">
      <c r="A3" s="1">
        <v>11749</v>
      </c>
      <c r="B3" s="1" t="s">
        <v>271</v>
      </c>
      <c r="C3" t="s">
        <v>272</v>
      </c>
      <c r="D3" t="s">
        <v>47</v>
      </c>
      <c r="E3" s="9">
        <v>4000</v>
      </c>
      <c r="F3" s="9">
        <v>0</v>
      </c>
      <c r="G3" s="5" t="s">
        <v>22</v>
      </c>
      <c r="L3" t="str">
        <f t="shared" si="0"/>
        <v>Fragilariopsis11749</v>
      </c>
      <c r="N3" s="8"/>
    </row>
    <row r="4" spans="1:14" x14ac:dyDescent="0.25">
      <c r="A4" s="1">
        <v>11750</v>
      </c>
      <c r="B4" s="1" t="s">
        <v>271</v>
      </c>
      <c r="C4" t="s">
        <v>272</v>
      </c>
      <c r="D4" t="s">
        <v>47</v>
      </c>
      <c r="E4" s="9">
        <v>10000</v>
      </c>
      <c r="F4" s="9">
        <v>0</v>
      </c>
      <c r="G4" s="5" t="s">
        <v>17</v>
      </c>
      <c r="L4" t="str">
        <f t="shared" si="0"/>
        <v>Gephyrocapsa11750</v>
      </c>
      <c r="N4" s="8"/>
    </row>
    <row r="5" spans="1:14" x14ac:dyDescent="0.25">
      <c r="A5" s="1">
        <v>11751</v>
      </c>
      <c r="B5" s="1" t="s">
        <v>271</v>
      </c>
      <c r="C5" t="s">
        <v>272</v>
      </c>
      <c r="D5" t="s">
        <v>47</v>
      </c>
      <c r="E5" s="9">
        <v>5000</v>
      </c>
      <c r="F5" s="9">
        <v>0</v>
      </c>
      <c r="G5" s="5" t="s">
        <v>30</v>
      </c>
      <c r="L5" t="str">
        <f t="shared" si="0"/>
        <v>Thalassionema11751</v>
      </c>
      <c r="N5" s="8"/>
    </row>
    <row r="6" spans="1:14" x14ac:dyDescent="0.25">
      <c r="A6" s="1">
        <v>11752</v>
      </c>
      <c r="B6" s="1" t="s">
        <v>271</v>
      </c>
      <c r="C6" t="s">
        <v>272</v>
      </c>
      <c r="D6" t="s">
        <v>47</v>
      </c>
      <c r="E6" s="9">
        <v>2000</v>
      </c>
      <c r="F6" s="9">
        <v>0</v>
      </c>
      <c r="G6" s="5" t="s">
        <v>21</v>
      </c>
      <c r="L6" t="str">
        <f t="shared" si="0"/>
        <v>Pseudonitzschia11752</v>
      </c>
      <c r="N6" s="8"/>
    </row>
    <row r="7" spans="1:14" x14ac:dyDescent="0.25">
      <c r="A7" s="1">
        <v>11753</v>
      </c>
      <c r="B7" s="1" t="s">
        <v>271</v>
      </c>
      <c r="C7" t="s">
        <v>272</v>
      </c>
      <c r="D7" t="s">
        <v>47</v>
      </c>
      <c r="E7" s="9">
        <v>25000</v>
      </c>
      <c r="F7" s="9">
        <v>0</v>
      </c>
      <c r="G7" s="5" t="s">
        <v>21</v>
      </c>
      <c r="L7" t="str">
        <f>+CONCATENATE(G7,A6,"a")</f>
        <v>Pseudonitzschia11752a</v>
      </c>
      <c r="N7" s="8"/>
    </row>
    <row r="8" spans="1:14" x14ac:dyDescent="0.25">
      <c r="A8" s="1">
        <v>11754</v>
      </c>
      <c r="B8" s="1" t="s">
        <v>271</v>
      </c>
      <c r="C8" t="s">
        <v>272</v>
      </c>
      <c r="D8" t="s">
        <v>47</v>
      </c>
      <c r="E8" s="9">
        <v>25000</v>
      </c>
      <c r="F8" s="9">
        <v>0</v>
      </c>
      <c r="G8" s="5" t="s">
        <v>21</v>
      </c>
      <c r="L8" t="str">
        <f>+CONCATENATE(G8,A6,"b")</f>
        <v>Pseudonitzschia11752b</v>
      </c>
      <c r="N8" s="8"/>
    </row>
    <row r="9" spans="1:14" x14ac:dyDescent="0.25">
      <c r="A9" s="1">
        <v>11755</v>
      </c>
      <c r="B9" s="1" t="s">
        <v>271</v>
      </c>
      <c r="C9" t="s">
        <v>272</v>
      </c>
      <c r="D9" t="s">
        <v>47</v>
      </c>
      <c r="E9" s="9">
        <v>7500</v>
      </c>
      <c r="F9" s="9">
        <v>0</v>
      </c>
      <c r="G9" s="5" t="s">
        <v>17</v>
      </c>
      <c r="L9" t="str">
        <f t="shared" si="0"/>
        <v>Gephyrocapsa11755</v>
      </c>
      <c r="N9" s="8"/>
    </row>
    <row r="10" spans="1:14" x14ac:dyDescent="0.25">
      <c r="A10" s="1">
        <v>11756</v>
      </c>
      <c r="B10" s="1" t="s">
        <v>271</v>
      </c>
      <c r="C10" t="s">
        <v>272</v>
      </c>
      <c r="D10" t="s">
        <v>47</v>
      </c>
      <c r="E10" s="9">
        <v>2500</v>
      </c>
      <c r="F10" s="9">
        <v>0</v>
      </c>
      <c r="G10" s="5" t="s">
        <v>22</v>
      </c>
      <c r="L10" t="str">
        <f t="shared" si="0"/>
        <v>Fragilariopsis11756</v>
      </c>
      <c r="N10" s="8"/>
    </row>
    <row r="11" spans="1:14" x14ac:dyDescent="0.25">
      <c r="A11" s="1">
        <v>11757</v>
      </c>
      <c r="B11" s="1" t="s">
        <v>271</v>
      </c>
      <c r="C11" t="s">
        <v>272</v>
      </c>
      <c r="D11" t="s">
        <v>47</v>
      </c>
      <c r="E11" s="9">
        <v>10000</v>
      </c>
      <c r="F11" s="9">
        <v>0</v>
      </c>
      <c r="G11" s="5" t="s">
        <v>22</v>
      </c>
      <c r="L11" t="str">
        <f>+CONCATENATE(G11,A10,"a")</f>
        <v>Fragilariopsis11756a</v>
      </c>
      <c r="N11" s="8"/>
    </row>
    <row r="12" spans="1:14" x14ac:dyDescent="0.25">
      <c r="A12" s="1">
        <v>11758</v>
      </c>
      <c r="B12" s="1" t="s">
        <v>271</v>
      </c>
      <c r="C12" t="s">
        <v>272</v>
      </c>
      <c r="D12" t="s">
        <v>47</v>
      </c>
      <c r="E12" s="9">
        <v>25000</v>
      </c>
      <c r="F12" s="9">
        <v>0</v>
      </c>
      <c r="G12" s="5" t="s">
        <v>22</v>
      </c>
      <c r="L12" t="str">
        <f>+CONCATENATE(G12,A10,"b")</f>
        <v>Fragilariopsis11756b</v>
      </c>
      <c r="N12" s="8"/>
    </row>
    <row r="13" spans="1:14" x14ac:dyDescent="0.25">
      <c r="A13" s="1">
        <v>11759</v>
      </c>
      <c r="B13" s="1" t="s">
        <v>271</v>
      </c>
      <c r="C13" t="s">
        <v>272</v>
      </c>
      <c r="D13" t="s">
        <v>47</v>
      </c>
      <c r="E13" s="9">
        <v>5000</v>
      </c>
      <c r="F13" s="9">
        <v>0</v>
      </c>
      <c r="G13" s="5" t="s">
        <v>22</v>
      </c>
      <c r="L13" t="str">
        <f t="shared" si="0"/>
        <v>Fragilariopsis11759</v>
      </c>
      <c r="N13" s="8"/>
    </row>
    <row r="14" spans="1:14" x14ac:dyDescent="0.25">
      <c r="A14" s="1">
        <v>11760</v>
      </c>
      <c r="B14" s="1" t="s">
        <v>271</v>
      </c>
      <c r="C14" t="s">
        <v>272</v>
      </c>
      <c r="D14" t="s">
        <v>47</v>
      </c>
      <c r="E14" s="9">
        <v>25000</v>
      </c>
      <c r="F14" s="9">
        <v>0</v>
      </c>
      <c r="G14" s="5" t="s">
        <v>22</v>
      </c>
      <c r="L14" t="str">
        <f>+CONCATENATE(G14,A13,"a")</f>
        <v>Fragilariopsis11759a</v>
      </c>
      <c r="N14" s="8"/>
    </row>
    <row r="15" spans="1:14" x14ac:dyDescent="0.25">
      <c r="A15" s="1">
        <v>11761</v>
      </c>
      <c r="B15" s="1" t="s">
        <v>271</v>
      </c>
      <c r="C15" t="s">
        <v>272</v>
      </c>
      <c r="D15" t="s">
        <v>47</v>
      </c>
      <c r="E15" s="9">
        <v>2500</v>
      </c>
      <c r="F15" s="9">
        <v>0</v>
      </c>
      <c r="G15" s="5" t="s">
        <v>21</v>
      </c>
      <c r="L15" t="str">
        <f t="shared" si="0"/>
        <v>Pseudonitzschia11761</v>
      </c>
      <c r="N15" s="8"/>
    </row>
    <row r="16" spans="1:14" x14ac:dyDescent="0.25">
      <c r="A16" s="1">
        <v>11762</v>
      </c>
      <c r="B16" s="1" t="s">
        <v>271</v>
      </c>
      <c r="C16" t="s">
        <v>272</v>
      </c>
      <c r="D16" t="s">
        <v>47</v>
      </c>
      <c r="E16" s="9">
        <v>10000</v>
      </c>
      <c r="F16" s="9">
        <v>0</v>
      </c>
      <c r="G16" s="5" t="s">
        <v>21</v>
      </c>
      <c r="L16" t="str">
        <f>+CONCATENATE(G16,A15,"a")</f>
        <v>Pseudonitzschia11761a</v>
      </c>
      <c r="N16" s="8"/>
    </row>
    <row r="17" spans="1:14" x14ac:dyDescent="0.25">
      <c r="A17" s="1">
        <v>11763</v>
      </c>
      <c r="B17" s="1" t="s">
        <v>271</v>
      </c>
      <c r="C17" t="s">
        <v>272</v>
      </c>
      <c r="D17" t="s">
        <v>47</v>
      </c>
      <c r="E17" s="9">
        <v>3500</v>
      </c>
      <c r="F17" s="9">
        <v>0</v>
      </c>
      <c r="G17" s="5" t="s">
        <v>22</v>
      </c>
      <c r="L17" t="str">
        <f t="shared" si="0"/>
        <v>Fragilariopsis11763</v>
      </c>
      <c r="N17" s="8"/>
    </row>
    <row r="18" spans="1:14" x14ac:dyDescent="0.25">
      <c r="A18" s="1">
        <v>11764</v>
      </c>
      <c r="B18" s="1" t="s">
        <v>271</v>
      </c>
      <c r="C18" t="s">
        <v>272</v>
      </c>
      <c r="D18" t="s">
        <v>47</v>
      </c>
      <c r="E18" s="9">
        <v>15000</v>
      </c>
      <c r="F18" s="9">
        <v>0</v>
      </c>
      <c r="G18" s="5" t="s">
        <v>22</v>
      </c>
      <c r="L18" t="str">
        <f>+CONCATENATE(G18,A17,"a")</f>
        <v>Fragilariopsis11763a</v>
      </c>
      <c r="N18" s="8"/>
    </row>
    <row r="19" spans="1:14" x14ac:dyDescent="0.25">
      <c r="A19" s="1">
        <v>11765</v>
      </c>
      <c r="B19" s="1" t="s">
        <v>271</v>
      </c>
      <c r="C19" t="s">
        <v>272</v>
      </c>
      <c r="D19" t="s">
        <v>47</v>
      </c>
      <c r="E19" s="9">
        <v>15000</v>
      </c>
      <c r="F19" s="9">
        <v>0</v>
      </c>
      <c r="G19" s="5" t="s">
        <v>22</v>
      </c>
      <c r="L19" t="str">
        <f>+CONCATENATE(G19,A17,"b")</f>
        <v>Fragilariopsis11763b</v>
      </c>
      <c r="N19" s="8"/>
    </row>
    <row r="20" spans="1:14" x14ac:dyDescent="0.25">
      <c r="A20" s="1">
        <v>11766</v>
      </c>
      <c r="B20" s="1" t="s">
        <v>271</v>
      </c>
      <c r="C20" t="s">
        <v>272</v>
      </c>
      <c r="D20" t="s">
        <v>47</v>
      </c>
      <c r="E20" s="9">
        <v>5000</v>
      </c>
      <c r="F20" s="9">
        <v>0</v>
      </c>
      <c r="G20" s="5" t="s">
        <v>29</v>
      </c>
      <c r="L20" t="str">
        <f t="shared" si="0"/>
        <v>Chaetoceros11766</v>
      </c>
      <c r="N20" s="8"/>
    </row>
    <row r="21" spans="1:14" x14ac:dyDescent="0.25">
      <c r="A21" s="1">
        <v>11767</v>
      </c>
      <c r="B21" s="1" t="s">
        <v>271</v>
      </c>
      <c r="C21" t="s">
        <v>272</v>
      </c>
      <c r="D21" t="s">
        <v>47</v>
      </c>
      <c r="E21" s="9">
        <v>10000</v>
      </c>
      <c r="F21" s="9">
        <v>0</v>
      </c>
      <c r="G21" s="5" t="s">
        <v>140</v>
      </c>
      <c r="L21" t="str">
        <f t="shared" si="0"/>
        <v>Skeletonema11767</v>
      </c>
      <c r="N21" s="8"/>
    </row>
    <row r="22" spans="1:14" x14ac:dyDescent="0.25">
      <c r="A22" s="1">
        <v>11768</v>
      </c>
      <c r="B22" s="1" t="s">
        <v>271</v>
      </c>
      <c r="C22" t="s">
        <v>272</v>
      </c>
      <c r="D22" t="s">
        <v>47</v>
      </c>
      <c r="E22" s="9">
        <v>15000</v>
      </c>
      <c r="F22" s="9">
        <v>0</v>
      </c>
      <c r="G22" s="5" t="s">
        <v>22</v>
      </c>
      <c r="H22" t="s">
        <v>23</v>
      </c>
      <c r="L22" t="str">
        <f t="shared" si="0"/>
        <v>Fragilariopsis11768</v>
      </c>
      <c r="N22" s="8"/>
    </row>
    <row r="23" spans="1:14" x14ac:dyDescent="0.25">
      <c r="A23" s="1">
        <v>11769</v>
      </c>
      <c r="B23" s="1" t="s">
        <v>271</v>
      </c>
      <c r="C23" t="s">
        <v>272</v>
      </c>
      <c r="D23" t="s">
        <v>47</v>
      </c>
      <c r="E23" s="9">
        <v>10000</v>
      </c>
      <c r="F23" s="9">
        <v>0</v>
      </c>
      <c r="G23" s="5" t="s">
        <v>17</v>
      </c>
      <c r="L23" t="str">
        <f t="shared" si="0"/>
        <v>Gephyrocapsa11769</v>
      </c>
      <c r="N23" s="8"/>
    </row>
    <row r="24" spans="1:14" x14ac:dyDescent="0.25">
      <c r="A24" s="1">
        <v>11770</v>
      </c>
      <c r="B24" s="1" t="s">
        <v>271</v>
      </c>
      <c r="C24" t="s">
        <v>272</v>
      </c>
      <c r="D24" t="s">
        <v>47</v>
      </c>
      <c r="E24" s="9">
        <v>10000</v>
      </c>
      <c r="F24" s="9">
        <v>0</v>
      </c>
      <c r="G24" s="5" t="s">
        <v>35</v>
      </c>
      <c r="L24" t="str">
        <f t="shared" si="0"/>
        <v>Thalassiosira11770</v>
      </c>
      <c r="N24" s="8"/>
    </row>
    <row r="25" spans="1:14" x14ac:dyDescent="0.25">
      <c r="A25" s="1">
        <v>11771</v>
      </c>
      <c r="B25" s="1" t="s">
        <v>271</v>
      </c>
      <c r="C25" t="s">
        <v>272</v>
      </c>
      <c r="D25" t="s">
        <v>47</v>
      </c>
      <c r="E25" s="9">
        <v>10000</v>
      </c>
      <c r="F25" s="9">
        <v>0</v>
      </c>
      <c r="G25" s="5" t="s">
        <v>66</v>
      </c>
      <c r="L25" t="str">
        <f t="shared" si="0"/>
        <v>pennate11771</v>
      </c>
      <c r="N25" s="8"/>
    </row>
    <row r="26" spans="1:14" x14ac:dyDescent="0.25">
      <c r="A26" s="1">
        <v>11772</v>
      </c>
      <c r="B26" s="1" t="s">
        <v>271</v>
      </c>
      <c r="C26" t="s">
        <v>272</v>
      </c>
      <c r="D26" t="s">
        <v>47</v>
      </c>
      <c r="E26" s="9">
        <v>20000</v>
      </c>
      <c r="F26" s="9">
        <v>0</v>
      </c>
      <c r="G26" s="5" t="s">
        <v>42</v>
      </c>
      <c r="L26" t="str">
        <f t="shared" si="0"/>
        <v>Fragilaria11772</v>
      </c>
      <c r="N26" s="8"/>
    </row>
    <row r="27" spans="1:14" x14ac:dyDescent="0.25">
      <c r="A27" s="1">
        <v>11773</v>
      </c>
      <c r="B27" s="1" t="s">
        <v>271</v>
      </c>
      <c r="C27" t="s">
        <v>272</v>
      </c>
      <c r="D27" t="s">
        <v>47</v>
      </c>
      <c r="E27" s="9">
        <v>15000</v>
      </c>
      <c r="F27" s="9">
        <v>0</v>
      </c>
      <c r="G27" s="5" t="s">
        <v>15</v>
      </c>
      <c r="L27" t="str">
        <f t="shared" si="0"/>
        <v>Navicula11773</v>
      </c>
      <c r="N27" s="8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C24" sqref="C24"/>
    </sheetView>
  </sheetViews>
  <sheetFormatPr defaultRowHeight="15" x14ac:dyDescent="0.25"/>
  <cols>
    <col min="3" max="3" width="41" customWidth="1"/>
    <col min="259" max="259" width="41" customWidth="1"/>
    <col min="515" max="515" width="41" customWidth="1"/>
    <col min="771" max="771" width="41" customWidth="1"/>
    <col min="1027" max="1027" width="41" customWidth="1"/>
    <col min="1283" max="1283" width="41" customWidth="1"/>
    <col min="1539" max="1539" width="41" customWidth="1"/>
    <col min="1795" max="1795" width="41" customWidth="1"/>
    <col min="2051" max="2051" width="41" customWidth="1"/>
    <col min="2307" max="2307" width="41" customWidth="1"/>
    <col min="2563" max="2563" width="41" customWidth="1"/>
    <col min="2819" max="2819" width="41" customWidth="1"/>
    <col min="3075" max="3075" width="41" customWidth="1"/>
    <col min="3331" max="3331" width="41" customWidth="1"/>
    <col min="3587" max="3587" width="41" customWidth="1"/>
    <col min="3843" max="3843" width="41" customWidth="1"/>
    <col min="4099" max="4099" width="41" customWidth="1"/>
    <col min="4355" max="4355" width="41" customWidth="1"/>
    <col min="4611" max="4611" width="41" customWidth="1"/>
    <col min="4867" max="4867" width="41" customWidth="1"/>
    <col min="5123" max="5123" width="41" customWidth="1"/>
    <col min="5379" max="5379" width="41" customWidth="1"/>
    <col min="5635" max="5635" width="41" customWidth="1"/>
    <col min="5891" max="5891" width="41" customWidth="1"/>
    <col min="6147" max="6147" width="41" customWidth="1"/>
    <col min="6403" max="6403" width="41" customWidth="1"/>
    <col min="6659" max="6659" width="41" customWidth="1"/>
    <col min="6915" max="6915" width="41" customWidth="1"/>
    <col min="7171" max="7171" width="41" customWidth="1"/>
    <col min="7427" max="7427" width="41" customWidth="1"/>
    <col min="7683" max="7683" width="41" customWidth="1"/>
    <col min="7939" max="7939" width="41" customWidth="1"/>
    <col min="8195" max="8195" width="41" customWidth="1"/>
    <col min="8451" max="8451" width="41" customWidth="1"/>
    <col min="8707" max="8707" width="41" customWidth="1"/>
    <col min="8963" max="8963" width="41" customWidth="1"/>
    <col min="9219" max="9219" width="41" customWidth="1"/>
    <col min="9475" max="9475" width="41" customWidth="1"/>
    <col min="9731" max="9731" width="41" customWidth="1"/>
    <col min="9987" max="9987" width="41" customWidth="1"/>
    <col min="10243" max="10243" width="41" customWidth="1"/>
    <col min="10499" max="10499" width="41" customWidth="1"/>
    <col min="10755" max="10755" width="41" customWidth="1"/>
    <col min="11011" max="11011" width="41" customWidth="1"/>
    <col min="11267" max="11267" width="41" customWidth="1"/>
    <col min="11523" max="11523" width="41" customWidth="1"/>
    <col min="11779" max="11779" width="41" customWidth="1"/>
    <col min="12035" max="12035" width="41" customWidth="1"/>
    <col min="12291" max="12291" width="41" customWidth="1"/>
    <col min="12547" max="12547" width="41" customWidth="1"/>
    <col min="12803" max="12803" width="41" customWidth="1"/>
    <col min="13059" max="13059" width="41" customWidth="1"/>
    <col min="13315" max="13315" width="41" customWidth="1"/>
    <col min="13571" max="13571" width="41" customWidth="1"/>
    <col min="13827" max="13827" width="41" customWidth="1"/>
    <col min="14083" max="14083" width="41" customWidth="1"/>
    <col min="14339" max="14339" width="41" customWidth="1"/>
    <col min="14595" max="14595" width="41" customWidth="1"/>
    <col min="14851" max="14851" width="41" customWidth="1"/>
    <col min="15107" max="15107" width="41" customWidth="1"/>
    <col min="15363" max="15363" width="41" customWidth="1"/>
    <col min="15619" max="15619" width="41" customWidth="1"/>
    <col min="15875" max="15875" width="41" customWidth="1"/>
    <col min="16131" max="16131" width="4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11778</v>
      </c>
      <c r="B2" s="1" t="s">
        <v>273</v>
      </c>
      <c r="C2" t="s">
        <v>274</v>
      </c>
      <c r="D2" t="s">
        <v>47</v>
      </c>
      <c r="E2" s="9">
        <v>7500</v>
      </c>
      <c r="F2" s="9">
        <v>0</v>
      </c>
      <c r="G2" s="5" t="s">
        <v>35</v>
      </c>
      <c r="L2" t="str">
        <f t="shared" ref="L2:L16" si="0">+CONCATENATE(G2,A2)</f>
        <v>Thalassiosira11778</v>
      </c>
      <c r="N2" s="8"/>
    </row>
    <row r="3" spans="1:14" x14ac:dyDescent="0.25">
      <c r="A3" s="1">
        <v>11779</v>
      </c>
      <c r="B3" s="1" t="s">
        <v>273</v>
      </c>
      <c r="C3" t="s">
        <v>274</v>
      </c>
      <c r="D3" t="s">
        <v>47</v>
      </c>
      <c r="E3" s="9">
        <v>10000</v>
      </c>
      <c r="F3" s="9">
        <v>0</v>
      </c>
      <c r="G3" s="5" t="s">
        <v>35</v>
      </c>
      <c r="L3" t="str">
        <f t="shared" si="0"/>
        <v>Thalassiosira11779</v>
      </c>
      <c r="N3" s="8"/>
    </row>
    <row r="4" spans="1:14" x14ac:dyDescent="0.25">
      <c r="A4" s="1">
        <v>11780</v>
      </c>
      <c r="B4" s="1" t="s">
        <v>273</v>
      </c>
      <c r="C4" t="s">
        <v>274</v>
      </c>
      <c r="D4" t="s">
        <v>47</v>
      </c>
      <c r="E4" s="9">
        <v>15000</v>
      </c>
      <c r="F4" s="9">
        <v>0</v>
      </c>
      <c r="G4" s="5" t="s">
        <v>58</v>
      </c>
      <c r="H4" t="s">
        <v>59</v>
      </c>
      <c r="L4" t="str">
        <f t="shared" si="0"/>
        <v>Minidiscus11780</v>
      </c>
      <c r="N4" s="8"/>
    </row>
    <row r="5" spans="1:14" x14ac:dyDescent="0.25">
      <c r="A5" s="1">
        <v>11781</v>
      </c>
      <c r="B5" s="1" t="s">
        <v>273</v>
      </c>
      <c r="C5" t="s">
        <v>274</v>
      </c>
      <c r="D5" t="s">
        <v>47</v>
      </c>
      <c r="E5" s="9">
        <v>5000</v>
      </c>
      <c r="F5" s="9">
        <v>0</v>
      </c>
      <c r="G5" s="5" t="s">
        <v>28</v>
      </c>
      <c r="H5" t="s">
        <v>145</v>
      </c>
      <c r="L5" t="str">
        <f t="shared" si="0"/>
        <v>Nitzschia11781</v>
      </c>
      <c r="N5" s="8"/>
    </row>
    <row r="6" spans="1:14" x14ac:dyDescent="0.25">
      <c r="A6" s="1">
        <v>11782</v>
      </c>
      <c r="B6" s="1" t="s">
        <v>273</v>
      </c>
      <c r="C6" t="s">
        <v>274</v>
      </c>
      <c r="D6" t="s">
        <v>47</v>
      </c>
      <c r="E6" s="9">
        <v>15000</v>
      </c>
      <c r="F6" s="9">
        <v>0</v>
      </c>
      <c r="G6" s="5" t="s">
        <v>28</v>
      </c>
      <c r="H6" t="s">
        <v>145</v>
      </c>
      <c r="L6" t="str">
        <f>+CONCATENATE(G6,A5,"a")</f>
        <v>Nitzschia11781a</v>
      </c>
      <c r="N6" s="8"/>
    </row>
    <row r="7" spans="1:14" x14ac:dyDescent="0.25">
      <c r="A7" s="1">
        <v>11783</v>
      </c>
      <c r="B7" s="1" t="s">
        <v>273</v>
      </c>
      <c r="C7" t="s">
        <v>274</v>
      </c>
      <c r="D7" t="s">
        <v>47</v>
      </c>
      <c r="E7" s="9">
        <v>4300</v>
      </c>
      <c r="F7" s="9">
        <v>0</v>
      </c>
      <c r="G7" s="5" t="s">
        <v>28</v>
      </c>
      <c r="H7" t="s">
        <v>145</v>
      </c>
      <c r="L7" t="str">
        <f t="shared" si="0"/>
        <v>Nitzschia11783</v>
      </c>
      <c r="N7" s="8"/>
    </row>
    <row r="8" spans="1:14" x14ac:dyDescent="0.25">
      <c r="A8" s="1">
        <v>11784</v>
      </c>
      <c r="B8" s="1" t="s">
        <v>273</v>
      </c>
      <c r="C8" t="s">
        <v>274</v>
      </c>
      <c r="D8" t="s">
        <v>47</v>
      </c>
      <c r="E8" s="9">
        <v>13000</v>
      </c>
      <c r="F8" s="9">
        <v>0</v>
      </c>
      <c r="G8" s="5" t="s">
        <v>28</v>
      </c>
      <c r="H8" t="s">
        <v>145</v>
      </c>
      <c r="L8" t="str">
        <f>+CONCATENATE(G8,A7,"a")</f>
        <v>Nitzschia11783a</v>
      </c>
      <c r="N8" s="8"/>
    </row>
    <row r="9" spans="1:14" x14ac:dyDescent="0.25">
      <c r="A9" s="1">
        <v>11785</v>
      </c>
      <c r="B9" s="1" t="s">
        <v>273</v>
      </c>
      <c r="C9" t="s">
        <v>274</v>
      </c>
      <c r="D9" t="s">
        <v>47</v>
      </c>
      <c r="E9" s="9">
        <v>13000</v>
      </c>
      <c r="F9" s="9">
        <v>0</v>
      </c>
      <c r="G9" s="5" t="s">
        <v>28</v>
      </c>
      <c r="H9" t="s">
        <v>145</v>
      </c>
      <c r="L9" t="str">
        <f>+CONCATENATE(G9,A7,"b")</f>
        <v>Nitzschia11783b</v>
      </c>
      <c r="N9" s="8"/>
    </row>
    <row r="10" spans="1:14" x14ac:dyDescent="0.25">
      <c r="A10" s="1">
        <v>11786</v>
      </c>
      <c r="B10" s="1" t="s">
        <v>273</v>
      </c>
      <c r="C10" t="s">
        <v>274</v>
      </c>
      <c r="D10" t="s">
        <v>47</v>
      </c>
      <c r="E10" s="9">
        <v>9000</v>
      </c>
      <c r="F10" s="9">
        <v>0</v>
      </c>
      <c r="G10" s="5" t="s">
        <v>28</v>
      </c>
      <c r="H10" t="s">
        <v>145</v>
      </c>
      <c r="L10" t="str">
        <f t="shared" si="0"/>
        <v>Nitzschia11786</v>
      </c>
      <c r="N10" s="8"/>
    </row>
    <row r="11" spans="1:14" x14ac:dyDescent="0.25">
      <c r="A11" s="1">
        <v>11787</v>
      </c>
      <c r="B11" s="1" t="s">
        <v>273</v>
      </c>
      <c r="C11" t="s">
        <v>274</v>
      </c>
      <c r="D11" t="s">
        <v>47</v>
      </c>
      <c r="E11" s="9">
        <v>7500</v>
      </c>
      <c r="F11" s="9">
        <v>0</v>
      </c>
      <c r="G11" s="5" t="s">
        <v>70</v>
      </c>
      <c r="L11" t="str">
        <f t="shared" si="0"/>
        <v>Lyrella11787</v>
      </c>
      <c r="N11" s="8"/>
    </row>
    <row r="12" spans="1:14" x14ac:dyDescent="0.25">
      <c r="A12" s="1">
        <v>11788</v>
      </c>
      <c r="B12" s="1" t="s">
        <v>273</v>
      </c>
      <c r="C12" t="s">
        <v>274</v>
      </c>
      <c r="D12" t="s">
        <v>47</v>
      </c>
      <c r="E12" s="9">
        <v>2500</v>
      </c>
      <c r="F12" s="9">
        <v>0</v>
      </c>
      <c r="G12" s="5" t="s">
        <v>21</v>
      </c>
      <c r="L12" t="str">
        <f t="shared" si="0"/>
        <v>Pseudonitzschia11788</v>
      </c>
      <c r="N12" s="8"/>
    </row>
    <row r="13" spans="1:14" x14ac:dyDescent="0.25">
      <c r="A13" s="1">
        <v>11789</v>
      </c>
      <c r="B13" s="1" t="s">
        <v>273</v>
      </c>
      <c r="C13" t="s">
        <v>274</v>
      </c>
      <c r="D13" t="s">
        <v>47</v>
      </c>
      <c r="E13" s="9">
        <v>15000</v>
      </c>
      <c r="F13" s="9">
        <v>0</v>
      </c>
      <c r="G13" s="5" t="s">
        <v>16</v>
      </c>
      <c r="L13" t="str">
        <f t="shared" si="0"/>
        <v>Cocconeis11789</v>
      </c>
      <c r="N13" s="8"/>
    </row>
    <row r="14" spans="1:14" x14ac:dyDescent="0.25">
      <c r="A14" s="1">
        <v>11790</v>
      </c>
      <c r="B14" s="1" t="s">
        <v>273</v>
      </c>
      <c r="C14" t="s">
        <v>274</v>
      </c>
      <c r="D14" t="s">
        <v>47</v>
      </c>
      <c r="E14" s="9">
        <v>3000</v>
      </c>
      <c r="F14" s="9">
        <v>0</v>
      </c>
      <c r="G14" s="5" t="s">
        <v>28</v>
      </c>
      <c r="L14" t="str">
        <f t="shared" si="0"/>
        <v>Nitzschia11790</v>
      </c>
      <c r="N14" s="8"/>
    </row>
    <row r="15" spans="1:14" x14ac:dyDescent="0.25">
      <c r="A15" s="1">
        <v>11791</v>
      </c>
      <c r="B15" s="1" t="s">
        <v>273</v>
      </c>
      <c r="C15" t="s">
        <v>274</v>
      </c>
      <c r="D15" t="s">
        <v>47</v>
      </c>
      <c r="E15" s="9">
        <v>10000</v>
      </c>
      <c r="F15" s="9">
        <v>0</v>
      </c>
      <c r="G15" s="5" t="s">
        <v>28</v>
      </c>
      <c r="L15" t="str">
        <f>+CONCATENATE(G15,A14,"a")</f>
        <v>Nitzschia11790a</v>
      </c>
      <c r="N15" s="8"/>
    </row>
    <row r="16" spans="1:14" x14ac:dyDescent="0.25">
      <c r="A16" s="1">
        <v>11792</v>
      </c>
      <c r="B16" s="1" t="s">
        <v>273</v>
      </c>
      <c r="C16" t="s">
        <v>274</v>
      </c>
      <c r="D16" t="s">
        <v>47</v>
      </c>
      <c r="E16" s="9">
        <v>1500</v>
      </c>
      <c r="F16" s="9">
        <v>0</v>
      </c>
      <c r="G16" s="5" t="s">
        <v>89</v>
      </c>
      <c r="L16" t="str">
        <f t="shared" si="0"/>
        <v>Guinardia11792</v>
      </c>
      <c r="N16" s="8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B33" sqref="B33"/>
    </sheetView>
  </sheetViews>
  <sheetFormatPr defaultRowHeight="15" x14ac:dyDescent="0.25"/>
  <cols>
    <col min="3" max="3" width="43.7109375" bestFit="1" customWidth="1"/>
    <col min="259" max="259" width="43.7109375" bestFit="1" customWidth="1"/>
    <col min="515" max="515" width="43.7109375" bestFit="1" customWidth="1"/>
    <col min="771" max="771" width="43.7109375" bestFit="1" customWidth="1"/>
    <col min="1027" max="1027" width="43.7109375" bestFit="1" customWidth="1"/>
    <col min="1283" max="1283" width="43.7109375" bestFit="1" customWidth="1"/>
    <col min="1539" max="1539" width="43.7109375" bestFit="1" customWidth="1"/>
    <col min="1795" max="1795" width="43.7109375" bestFit="1" customWidth="1"/>
    <col min="2051" max="2051" width="43.7109375" bestFit="1" customWidth="1"/>
    <col min="2307" max="2307" width="43.7109375" bestFit="1" customWidth="1"/>
    <col min="2563" max="2563" width="43.7109375" bestFit="1" customWidth="1"/>
    <col min="2819" max="2819" width="43.7109375" bestFit="1" customWidth="1"/>
    <col min="3075" max="3075" width="43.7109375" bestFit="1" customWidth="1"/>
    <col min="3331" max="3331" width="43.7109375" bestFit="1" customWidth="1"/>
    <col min="3587" max="3587" width="43.7109375" bestFit="1" customWidth="1"/>
    <col min="3843" max="3843" width="43.7109375" bestFit="1" customWidth="1"/>
    <col min="4099" max="4099" width="43.7109375" bestFit="1" customWidth="1"/>
    <col min="4355" max="4355" width="43.7109375" bestFit="1" customWidth="1"/>
    <col min="4611" max="4611" width="43.7109375" bestFit="1" customWidth="1"/>
    <col min="4867" max="4867" width="43.7109375" bestFit="1" customWidth="1"/>
    <col min="5123" max="5123" width="43.7109375" bestFit="1" customWidth="1"/>
    <col min="5379" max="5379" width="43.7109375" bestFit="1" customWidth="1"/>
    <col min="5635" max="5635" width="43.7109375" bestFit="1" customWidth="1"/>
    <col min="5891" max="5891" width="43.7109375" bestFit="1" customWidth="1"/>
    <col min="6147" max="6147" width="43.7109375" bestFit="1" customWidth="1"/>
    <col min="6403" max="6403" width="43.7109375" bestFit="1" customWidth="1"/>
    <col min="6659" max="6659" width="43.7109375" bestFit="1" customWidth="1"/>
    <col min="6915" max="6915" width="43.7109375" bestFit="1" customWidth="1"/>
    <col min="7171" max="7171" width="43.7109375" bestFit="1" customWidth="1"/>
    <col min="7427" max="7427" width="43.7109375" bestFit="1" customWidth="1"/>
    <col min="7683" max="7683" width="43.7109375" bestFit="1" customWidth="1"/>
    <col min="7939" max="7939" width="43.7109375" bestFit="1" customWidth="1"/>
    <col min="8195" max="8195" width="43.7109375" bestFit="1" customWidth="1"/>
    <col min="8451" max="8451" width="43.7109375" bestFit="1" customWidth="1"/>
    <col min="8707" max="8707" width="43.7109375" bestFit="1" customWidth="1"/>
    <col min="8963" max="8963" width="43.7109375" bestFit="1" customWidth="1"/>
    <col min="9219" max="9219" width="43.7109375" bestFit="1" customWidth="1"/>
    <col min="9475" max="9475" width="43.7109375" bestFit="1" customWidth="1"/>
    <col min="9731" max="9731" width="43.7109375" bestFit="1" customWidth="1"/>
    <col min="9987" max="9987" width="43.7109375" bestFit="1" customWidth="1"/>
    <col min="10243" max="10243" width="43.7109375" bestFit="1" customWidth="1"/>
    <col min="10499" max="10499" width="43.7109375" bestFit="1" customWidth="1"/>
    <col min="10755" max="10755" width="43.7109375" bestFit="1" customWidth="1"/>
    <col min="11011" max="11011" width="43.7109375" bestFit="1" customWidth="1"/>
    <col min="11267" max="11267" width="43.7109375" bestFit="1" customWidth="1"/>
    <col min="11523" max="11523" width="43.7109375" bestFit="1" customWidth="1"/>
    <col min="11779" max="11779" width="43.7109375" bestFit="1" customWidth="1"/>
    <col min="12035" max="12035" width="43.7109375" bestFit="1" customWidth="1"/>
    <col min="12291" max="12291" width="43.7109375" bestFit="1" customWidth="1"/>
    <col min="12547" max="12547" width="43.7109375" bestFit="1" customWidth="1"/>
    <col min="12803" max="12803" width="43.7109375" bestFit="1" customWidth="1"/>
    <col min="13059" max="13059" width="43.7109375" bestFit="1" customWidth="1"/>
    <col min="13315" max="13315" width="43.7109375" bestFit="1" customWidth="1"/>
    <col min="13571" max="13571" width="43.7109375" bestFit="1" customWidth="1"/>
    <col min="13827" max="13827" width="43.7109375" bestFit="1" customWidth="1"/>
    <col min="14083" max="14083" width="43.7109375" bestFit="1" customWidth="1"/>
    <col min="14339" max="14339" width="43.7109375" bestFit="1" customWidth="1"/>
    <col min="14595" max="14595" width="43.7109375" bestFit="1" customWidth="1"/>
    <col min="14851" max="14851" width="43.7109375" bestFit="1" customWidth="1"/>
    <col min="15107" max="15107" width="43.7109375" bestFit="1" customWidth="1"/>
    <col min="15363" max="15363" width="43.7109375" bestFit="1" customWidth="1"/>
    <col min="15619" max="15619" width="43.7109375" bestFit="1" customWidth="1"/>
    <col min="15875" max="15875" width="43.7109375" bestFit="1" customWidth="1"/>
    <col min="16131" max="16131" width="43.710937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10807</v>
      </c>
      <c r="B2" s="1" t="s">
        <v>275</v>
      </c>
      <c r="C2" t="s">
        <v>276</v>
      </c>
      <c r="D2" t="s">
        <v>14</v>
      </c>
      <c r="E2" s="9">
        <v>7000</v>
      </c>
      <c r="F2" s="9">
        <v>0</v>
      </c>
      <c r="G2" s="5" t="s">
        <v>277</v>
      </c>
      <c r="L2" t="str">
        <f t="shared" ref="L2:L31" si="0">+CONCATENATE(G2,A2)</f>
        <v>Discosphaera10807</v>
      </c>
      <c r="N2" s="8"/>
    </row>
    <row r="3" spans="1:14" x14ac:dyDescent="0.25">
      <c r="A3" s="1">
        <v>10808</v>
      </c>
      <c r="B3" s="1" t="s">
        <v>275</v>
      </c>
      <c r="C3" t="s">
        <v>276</v>
      </c>
      <c r="D3" t="s">
        <v>14</v>
      </c>
      <c r="E3" s="9">
        <v>10000</v>
      </c>
      <c r="F3" s="9">
        <v>0</v>
      </c>
      <c r="G3" s="5" t="s">
        <v>62</v>
      </c>
      <c r="L3" t="str">
        <f t="shared" si="0"/>
        <v>Umbellosphaera10808</v>
      </c>
      <c r="N3" s="8"/>
    </row>
    <row r="4" spans="1:14" x14ac:dyDescent="0.25">
      <c r="A4" s="1">
        <v>10809</v>
      </c>
      <c r="B4" s="1" t="s">
        <v>275</v>
      </c>
      <c r="C4" t="s">
        <v>276</v>
      </c>
      <c r="D4" t="s">
        <v>14</v>
      </c>
      <c r="E4" s="9">
        <v>5000</v>
      </c>
      <c r="F4" s="9">
        <v>0</v>
      </c>
      <c r="G4" s="5" t="s">
        <v>28</v>
      </c>
      <c r="H4" t="s">
        <v>278</v>
      </c>
      <c r="L4" t="str">
        <f t="shared" si="0"/>
        <v>Nitzschia10809</v>
      </c>
      <c r="N4" s="8"/>
    </row>
    <row r="5" spans="1:14" x14ac:dyDescent="0.25">
      <c r="A5" s="1">
        <v>10810</v>
      </c>
      <c r="B5" s="1" t="s">
        <v>275</v>
      </c>
      <c r="C5" t="s">
        <v>276</v>
      </c>
      <c r="D5" t="s">
        <v>14</v>
      </c>
      <c r="E5" s="9">
        <v>3500</v>
      </c>
      <c r="F5" s="9">
        <v>0</v>
      </c>
      <c r="G5" s="5" t="s">
        <v>29</v>
      </c>
      <c r="L5" t="str">
        <f t="shared" si="0"/>
        <v>Chaetoceros10810</v>
      </c>
      <c r="N5" s="8"/>
    </row>
    <row r="6" spans="1:14" x14ac:dyDescent="0.25">
      <c r="A6" s="1">
        <v>10811</v>
      </c>
      <c r="B6" s="1" t="s">
        <v>275</v>
      </c>
      <c r="C6" t="s">
        <v>276</v>
      </c>
      <c r="D6" t="s">
        <v>14</v>
      </c>
      <c r="E6" s="9">
        <v>15000</v>
      </c>
      <c r="F6" s="9">
        <v>0</v>
      </c>
      <c r="G6" s="5" t="s">
        <v>87</v>
      </c>
      <c r="L6" t="str">
        <f t="shared" si="0"/>
        <v>Leptocylindrus10811</v>
      </c>
      <c r="N6" s="8"/>
    </row>
    <row r="7" spans="1:14" x14ac:dyDescent="0.25">
      <c r="A7" s="1">
        <v>11373</v>
      </c>
      <c r="B7" s="1" t="s">
        <v>275</v>
      </c>
      <c r="C7" t="s">
        <v>279</v>
      </c>
      <c r="D7" t="s">
        <v>47</v>
      </c>
      <c r="E7" s="9">
        <v>2000</v>
      </c>
      <c r="F7" s="9">
        <v>0</v>
      </c>
      <c r="G7" s="5" t="s">
        <v>49</v>
      </c>
      <c r="L7" t="str">
        <f t="shared" si="0"/>
        <v>Cylindrotheca11373</v>
      </c>
      <c r="N7" s="8"/>
    </row>
    <row r="8" spans="1:14" x14ac:dyDescent="0.25">
      <c r="A8" s="1">
        <v>11374</v>
      </c>
      <c r="B8" s="1" t="s">
        <v>275</v>
      </c>
      <c r="C8" t="s">
        <v>279</v>
      </c>
      <c r="D8" t="s">
        <v>47</v>
      </c>
      <c r="E8" s="9">
        <v>2500</v>
      </c>
      <c r="F8" s="9">
        <v>0</v>
      </c>
      <c r="G8" s="5" t="s">
        <v>29</v>
      </c>
      <c r="L8" t="str">
        <f t="shared" si="0"/>
        <v>Chaetoceros11374</v>
      </c>
      <c r="N8" s="8"/>
    </row>
    <row r="9" spans="1:14" x14ac:dyDescent="0.25">
      <c r="A9" s="1">
        <v>11375</v>
      </c>
      <c r="B9" s="1" t="s">
        <v>275</v>
      </c>
      <c r="C9" t="s">
        <v>279</v>
      </c>
      <c r="D9" t="s">
        <v>47</v>
      </c>
      <c r="E9" s="9">
        <v>5000</v>
      </c>
      <c r="F9" s="9">
        <v>0</v>
      </c>
      <c r="G9" s="5" t="s">
        <v>89</v>
      </c>
      <c r="L9" t="str">
        <f t="shared" si="0"/>
        <v>Guinardia11375</v>
      </c>
      <c r="N9" s="8"/>
    </row>
    <row r="10" spans="1:14" x14ac:dyDescent="0.25">
      <c r="A10" s="1">
        <v>11376</v>
      </c>
      <c r="B10" s="1" t="s">
        <v>275</v>
      </c>
      <c r="C10" t="s">
        <v>279</v>
      </c>
      <c r="D10" t="s">
        <v>47</v>
      </c>
      <c r="E10" s="9">
        <v>15000</v>
      </c>
      <c r="F10" s="9">
        <v>0</v>
      </c>
      <c r="G10" s="5" t="s">
        <v>87</v>
      </c>
      <c r="L10" t="str">
        <f t="shared" si="0"/>
        <v>Leptocylindrus11376</v>
      </c>
      <c r="N10" s="8"/>
    </row>
    <row r="11" spans="1:14" x14ac:dyDescent="0.25">
      <c r="A11" s="1">
        <v>11377</v>
      </c>
      <c r="B11" s="1" t="s">
        <v>275</v>
      </c>
      <c r="C11" t="s">
        <v>279</v>
      </c>
      <c r="D11" t="s">
        <v>47</v>
      </c>
      <c r="E11" s="9">
        <v>7000</v>
      </c>
      <c r="F11" s="9">
        <v>0</v>
      </c>
      <c r="G11" s="5" t="s">
        <v>146</v>
      </c>
      <c r="L11" t="str">
        <f t="shared" si="0"/>
        <v>dinoflagellate11377</v>
      </c>
      <c r="N11" s="8"/>
    </row>
    <row r="12" spans="1:14" x14ac:dyDescent="0.25">
      <c r="A12" s="1">
        <v>11378</v>
      </c>
      <c r="B12" s="1" t="s">
        <v>275</v>
      </c>
      <c r="C12" t="s">
        <v>279</v>
      </c>
      <c r="D12" t="s">
        <v>47</v>
      </c>
      <c r="E12" s="9">
        <v>2500</v>
      </c>
      <c r="F12" s="9">
        <v>0</v>
      </c>
      <c r="G12" s="5" t="s">
        <v>21</v>
      </c>
      <c r="L12" t="str">
        <f t="shared" si="0"/>
        <v>Pseudonitzschia11378</v>
      </c>
      <c r="N12" s="8"/>
    </row>
    <row r="13" spans="1:14" x14ac:dyDescent="0.25">
      <c r="A13" s="1">
        <v>11379</v>
      </c>
      <c r="B13" s="1" t="s">
        <v>275</v>
      </c>
      <c r="C13" t="s">
        <v>279</v>
      </c>
      <c r="D13" t="s">
        <v>47</v>
      </c>
      <c r="E13" s="9">
        <v>20000</v>
      </c>
      <c r="F13" s="9">
        <v>0</v>
      </c>
      <c r="G13" s="5" t="s">
        <v>21</v>
      </c>
      <c r="L13" t="str">
        <f>+CONCATENATE(G13,A12,"a")</f>
        <v>Pseudonitzschia11378a</v>
      </c>
      <c r="N13" s="8"/>
    </row>
    <row r="14" spans="1:14" x14ac:dyDescent="0.25">
      <c r="A14" s="1">
        <v>11380</v>
      </c>
      <c r="B14" s="1" t="s">
        <v>275</v>
      </c>
      <c r="C14" t="s">
        <v>279</v>
      </c>
      <c r="D14" t="s">
        <v>47</v>
      </c>
      <c r="E14" s="9">
        <v>10000</v>
      </c>
      <c r="F14" s="9">
        <v>0</v>
      </c>
      <c r="G14" s="5" t="s">
        <v>28</v>
      </c>
      <c r="L14" t="str">
        <f t="shared" si="0"/>
        <v>Nitzschia11380</v>
      </c>
      <c r="N14" s="8"/>
    </row>
    <row r="15" spans="1:14" x14ac:dyDescent="0.25">
      <c r="A15" s="1">
        <v>11381</v>
      </c>
      <c r="B15" s="1" t="s">
        <v>275</v>
      </c>
      <c r="C15" t="s">
        <v>279</v>
      </c>
      <c r="D15" t="s">
        <v>47</v>
      </c>
      <c r="E15" s="9">
        <v>10000</v>
      </c>
      <c r="F15" s="9">
        <v>0</v>
      </c>
      <c r="G15" s="5" t="s">
        <v>28</v>
      </c>
      <c r="L15" t="str">
        <f t="shared" si="0"/>
        <v>Nitzschia11381</v>
      </c>
      <c r="N15" s="8"/>
    </row>
    <row r="16" spans="1:14" x14ac:dyDescent="0.25">
      <c r="A16" s="1">
        <v>11382</v>
      </c>
      <c r="B16" s="1" t="s">
        <v>275</v>
      </c>
      <c r="C16" t="s">
        <v>279</v>
      </c>
      <c r="D16" t="s">
        <v>47</v>
      </c>
      <c r="E16" s="9">
        <v>2000</v>
      </c>
      <c r="F16" s="9">
        <v>0</v>
      </c>
      <c r="G16" s="5" t="s">
        <v>21</v>
      </c>
      <c r="L16" t="str">
        <f t="shared" si="0"/>
        <v>Pseudonitzschia11382</v>
      </c>
      <c r="N16" s="8"/>
    </row>
    <row r="17" spans="1:14" x14ac:dyDescent="0.25">
      <c r="A17" s="1">
        <v>11383</v>
      </c>
      <c r="B17" s="1" t="s">
        <v>275</v>
      </c>
      <c r="C17" t="s">
        <v>279</v>
      </c>
      <c r="D17" t="s">
        <v>47</v>
      </c>
      <c r="E17" s="9">
        <v>10000</v>
      </c>
      <c r="F17" s="9">
        <v>0</v>
      </c>
      <c r="G17" s="5" t="s">
        <v>21</v>
      </c>
      <c r="L17" t="str">
        <f>+CONCATENATE(G17,A16,"a")</f>
        <v>Pseudonitzschia11382a</v>
      </c>
      <c r="N17" s="8"/>
    </row>
    <row r="18" spans="1:14" x14ac:dyDescent="0.25">
      <c r="A18" s="1">
        <v>11384</v>
      </c>
      <c r="B18" s="1" t="s">
        <v>275</v>
      </c>
      <c r="C18" t="s">
        <v>279</v>
      </c>
      <c r="D18" t="s">
        <v>47</v>
      </c>
      <c r="E18" s="9">
        <v>5000</v>
      </c>
      <c r="F18" s="9">
        <v>0</v>
      </c>
      <c r="G18" s="5" t="s">
        <v>280</v>
      </c>
      <c r="L18" t="str">
        <f t="shared" si="0"/>
        <v>Coronosohaera11384</v>
      </c>
      <c r="N18" s="8"/>
    </row>
    <row r="19" spans="1:14" x14ac:dyDescent="0.25">
      <c r="A19" s="1">
        <v>11385</v>
      </c>
      <c r="B19" s="1" t="s">
        <v>275</v>
      </c>
      <c r="C19" t="s">
        <v>279</v>
      </c>
      <c r="D19" t="s">
        <v>47</v>
      </c>
      <c r="E19" s="9">
        <v>20000</v>
      </c>
      <c r="F19" s="9">
        <v>0</v>
      </c>
      <c r="G19" s="5" t="s">
        <v>280</v>
      </c>
      <c r="L19" t="str">
        <f>+CONCATENATE(G19,A18,"a")</f>
        <v>Coronosohaera11384a</v>
      </c>
      <c r="N19" s="8"/>
    </row>
    <row r="20" spans="1:14" x14ac:dyDescent="0.25">
      <c r="A20" s="1">
        <v>11386</v>
      </c>
      <c r="B20" s="1" t="s">
        <v>275</v>
      </c>
      <c r="C20" t="s">
        <v>279</v>
      </c>
      <c r="D20" t="s">
        <v>47</v>
      </c>
      <c r="E20" s="9">
        <v>5000</v>
      </c>
      <c r="F20" s="9">
        <v>0</v>
      </c>
      <c r="G20" s="5" t="s">
        <v>90</v>
      </c>
      <c r="H20" t="s">
        <v>91</v>
      </c>
      <c r="L20" t="str">
        <f t="shared" si="0"/>
        <v>Shionodiscus11386</v>
      </c>
      <c r="N20" s="8"/>
    </row>
    <row r="21" spans="1:14" x14ac:dyDescent="0.25">
      <c r="A21" s="1">
        <v>11387</v>
      </c>
      <c r="B21" s="1" t="s">
        <v>275</v>
      </c>
      <c r="C21" t="s">
        <v>279</v>
      </c>
      <c r="D21" t="s">
        <v>47</v>
      </c>
      <c r="E21" s="9">
        <v>3500</v>
      </c>
      <c r="F21" s="9">
        <v>0</v>
      </c>
      <c r="G21" s="5" t="s">
        <v>95</v>
      </c>
      <c r="L21" t="str">
        <f t="shared" si="0"/>
        <v>Haslea11387</v>
      </c>
      <c r="N21" s="8"/>
    </row>
    <row r="22" spans="1:14" x14ac:dyDescent="0.25">
      <c r="A22" s="1">
        <v>11388</v>
      </c>
      <c r="B22" s="1" t="s">
        <v>275</v>
      </c>
      <c r="C22" t="s">
        <v>279</v>
      </c>
      <c r="D22" t="s">
        <v>47</v>
      </c>
      <c r="E22" s="9">
        <v>7500</v>
      </c>
      <c r="F22" s="9">
        <v>0</v>
      </c>
      <c r="G22" s="5" t="s">
        <v>89</v>
      </c>
      <c r="L22" t="str">
        <f t="shared" si="0"/>
        <v>Guinardia11388</v>
      </c>
      <c r="N22" s="8"/>
    </row>
    <row r="23" spans="1:14" x14ac:dyDescent="0.25">
      <c r="A23" s="1">
        <v>11389</v>
      </c>
      <c r="B23" s="1" t="s">
        <v>275</v>
      </c>
      <c r="C23" t="s">
        <v>279</v>
      </c>
      <c r="D23" t="s">
        <v>47</v>
      </c>
      <c r="E23" s="9">
        <v>15000</v>
      </c>
      <c r="F23" s="9">
        <v>0</v>
      </c>
      <c r="G23" s="5" t="s">
        <v>22</v>
      </c>
      <c r="H23" t="s">
        <v>23</v>
      </c>
      <c r="L23" t="str">
        <f t="shared" si="0"/>
        <v>Fragilariopsis11389</v>
      </c>
      <c r="N23" s="8"/>
    </row>
    <row r="24" spans="1:14" x14ac:dyDescent="0.25">
      <c r="A24" s="1">
        <v>11390</v>
      </c>
      <c r="B24" s="1" t="s">
        <v>275</v>
      </c>
      <c r="C24" t="s">
        <v>279</v>
      </c>
      <c r="D24" t="s">
        <v>47</v>
      </c>
      <c r="E24" s="9">
        <v>3500</v>
      </c>
      <c r="F24" s="9">
        <v>0</v>
      </c>
      <c r="G24" s="5" t="s">
        <v>29</v>
      </c>
      <c r="L24" t="str">
        <f t="shared" si="0"/>
        <v>Chaetoceros11390</v>
      </c>
      <c r="N24" s="8"/>
    </row>
    <row r="25" spans="1:14" x14ac:dyDescent="0.25">
      <c r="A25" s="1">
        <v>11391</v>
      </c>
      <c r="B25" s="1" t="s">
        <v>275</v>
      </c>
      <c r="C25" t="s">
        <v>279</v>
      </c>
      <c r="D25" t="s">
        <v>47</v>
      </c>
      <c r="E25" s="9">
        <v>7500</v>
      </c>
      <c r="F25" s="9">
        <v>0</v>
      </c>
      <c r="G25" s="5" t="s">
        <v>28</v>
      </c>
      <c r="L25" t="str">
        <f t="shared" si="0"/>
        <v>Nitzschia11391</v>
      </c>
      <c r="N25" s="8"/>
    </row>
    <row r="26" spans="1:14" x14ac:dyDescent="0.25">
      <c r="A26" s="1">
        <v>11392</v>
      </c>
      <c r="B26" s="1" t="s">
        <v>275</v>
      </c>
      <c r="C26" t="s">
        <v>279</v>
      </c>
      <c r="D26" t="s">
        <v>47</v>
      </c>
      <c r="E26" s="9">
        <v>500</v>
      </c>
      <c r="F26" s="9">
        <v>0</v>
      </c>
      <c r="G26" s="5" t="s">
        <v>29</v>
      </c>
      <c r="L26" t="str">
        <f t="shared" si="0"/>
        <v>Chaetoceros11392</v>
      </c>
      <c r="N26" s="8"/>
    </row>
    <row r="27" spans="1:14" x14ac:dyDescent="0.25">
      <c r="A27" s="1">
        <v>11393</v>
      </c>
      <c r="B27" s="1" t="s">
        <v>275</v>
      </c>
      <c r="C27" t="s">
        <v>279</v>
      </c>
      <c r="D27" t="s">
        <v>47</v>
      </c>
      <c r="E27" s="9">
        <v>1500</v>
      </c>
      <c r="F27" s="9">
        <v>0</v>
      </c>
      <c r="G27" s="5" t="s">
        <v>29</v>
      </c>
      <c r="L27" t="str">
        <f t="shared" si="0"/>
        <v>Chaetoceros11393</v>
      </c>
      <c r="N27" s="8"/>
    </row>
    <row r="28" spans="1:14" x14ac:dyDescent="0.25">
      <c r="A28" s="1">
        <v>11394</v>
      </c>
      <c r="B28" s="1" t="s">
        <v>275</v>
      </c>
      <c r="C28" t="s">
        <v>279</v>
      </c>
      <c r="D28" t="s">
        <v>47</v>
      </c>
      <c r="E28" s="9">
        <v>15000</v>
      </c>
      <c r="F28" s="9">
        <v>0</v>
      </c>
      <c r="G28" s="5" t="s">
        <v>26</v>
      </c>
      <c r="H28" t="s">
        <v>259</v>
      </c>
      <c r="L28" t="str">
        <f t="shared" si="0"/>
        <v>Syracosphaera11394</v>
      </c>
      <c r="N28" s="8"/>
    </row>
    <row r="29" spans="1:14" x14ac:dyDescent="0.25">
      <c r="A29" s="1">
        <v>11395</v>
      </c>
      <c r="B29" s="1" t="s">
        <v>275</v>
      </c>
      <c r="C29" t="s">
        <v>279</v>
      </c>
      <c r="D29" t="s">
        <v>47</v>
      </c>
      <c r="E29" s="9">
        <v>12000</v>
      </c>
      <c r="F29" s="9">
        <v>0</v>
      </c>
      <c r="G29" s="5" t="s">
        <v>99</v>
      </c>
      <c r="L29" t="str">
        <f t="shared" si="0"/>
        <v>Calyptrosphaera11395</v>
      </c>
      <c r="N29" s="8"/>
    </row>
    <row r="30" spans="1:14" x14ac:dyDescent="0.25">
      <c r="A30" s="1">
        <v>11396</v>
      </c>
      <c r="B30" s="1" t="s">
        <v>275</v>
      </c>
      <c r="C30" t="s">
        <v>279</v>
      </c>
      <c r="D30" t="s">
        <v>47</v>
      </c>
      <c r="E30" s="9">
        <v>9000</v>
      </c>
      <c r="F30" s="9">
        <v>0</v>
      </c>
      <c r="G30" s="5" t="s">
        <v>281</v>
      </c>
      <c r="L30" t="str">
        <f t="shared" si="0"/>
        <v>Hayaster11396</v>
      </c>
      <c r="N30" s="8"/>
    </row>
    <row r="31" spans="1:14" x14ac:dyDescent="0.25">
      <c r="A31" s="1">
        <v>11397</v>
      </c>
      <c r="B31" s="1" t="s">
        <v>275</v>
      </c>
      <c r="C31" t="s">
        <v>279</v>
      </c>
      <c r="D31" t="s">
        <v>47</v>
      </c>
      <c r="E31" s="9">
        <v>10000</v>
      </c>
      <c r="F31" s="9">
        <v>0</v>
      </c>
      <c r="G31" s="5" t="s">
        <v>281</v>
      </c>
      <c r="L31" t="str">
        <f t="shared" si="0"/>
        <v>Hayaster11397</v>
      </c>
      <c r="N31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workbookViewId="0">
      <selection activeCell="A30" sqref="A2:XFD30"/>
    </sheetView>
  </sheetViews>
  <sheetFormatPr defaultRowHeight="15" x14ac:dyDescent="0.25"/>
  <cols>
    <col min="3" max="3" width="57.140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12637</v>
      </c>
      <c r="B2" s="1" t="s">
        <v>78</v>
      </c>
      <c r="C2" t="s">
        <v>79</v>
      </c>
      <c r="D2" t="s">
        <v>47</v>
      </c>
      <c r="E2" s="9">
        <v>5000</v>
      </c>
      <c r="F2" s="9">
        <v>0</v>
      </c>
      <c r="G2" s="5" t="s">
        <v>22</v>
      </c>
      <c r="H2" t="s">
        <v>23</v>
      </c>
      <c r="L2" t="str">
        <f t="shared" ref="L2:L28" si="0">+CONCATENATE(G2,A2)</f>
        <v>Fragilariopsis12637</v>
      </c>
      <c r="N2" s="8"/>
    </row>
    <row r="3" spans="1:14" x14ac:dyDescent="0.25">
      <c r="A3" s="1">
        <v>12638</v>
      </c>
      <c r="B3" s="1" t="s">
        <v>78</v>
      </c>
      <c r="C3" t="s">
        <v>79</v>
      </c>
      <c r="D3" t="s">
        <v>47</v>
      </c>
      <c r="E3" s="9">
        <v>30000</v>
      </c>
      <c r="F3" s="9">
        <v>0</v>
      </c>
      <c r="G3" s="5" t="s">
        <v>58</v>
      </c>
      <c r="H3" t="s">
        <v>80</v>
      </c>
      <c r="L3" t="str">
        <f t="shared" si="0"/>
        <v>Minidiscus12638</v>
      </c>
      <c r="N3" s="8"/>
    </row>
    <row r="4" spans="1:14" x14ac:dyDescent="0.25">
      <c r="A4" s="1">
        <v>12639</v>
      </c>
      <c r="B4" s="1" t="s">
        <v>78</v>
      </c>
      <c r="C4" t="s">
        <v>79</v>
      </c>
      <c r="D4" t="s">
        <v>47</v>
      </c>
      <c r="E4" s="9">
        <v>10000</v>
      </c>
      <c r="F4" s="9">
        <v>0</v>
      </c>
      <c r="G4" s="5" t="s">
        <v>41</v>
      </c>
      <c r="L4" t="str">
        <f t="shared" si="0"/>
        <v>Diploneis12639</v>
      </c>
      <c r="N4" s="8"/>
    </row>
    <row r="5" spans="1:14" x14ac:dyDescent="0.25">
      <c r="A5" s="1">
        <v>12640</v>
      </c>
      <c r="B5" s="1" t="s">
        <v>78</v>
      </c>
      <c r="C5" t="s">
        <v>79</v>
      </c>
      <c r="D5" t="s">
        <v>47</v>
      </c>
      <c r="E5" s="9">
        <v>7500</v>
      </c>
      <c r="F5" s="9">
        <v>0</v>
      </c>
      <c r="G5" s="5" t="s">
        <v>20</v>
      </c>
      <c r="L5" t="str">
        <f t="shared" si="0"/>
        <v>Achnanthes12640</v>
      </c>
      <c r="N5" s="8"/>
    </row>
    <row r="6" spans="1:14" x14ac:dyDescent="0.25">
      <c r="A6" s="1">
        <v>12641</v>
      </c>
      <c r="B6" s="1" t="s">
        <v>78</v>
      </c>
      <c r="C6" t="s">
        <v>79</v>
      </c>
      <c r="D6" t="s">
        <v>47</v>
      </c>
      <c r="E6" s="9">
        <v>10000</v>
      </c>
      <c r="F6" s="9">
        <v>0</v>
      </c>
      <c r="G6" s="5" t="s">
        <v>25</v>
      </c>
      <c r="L6" t="str">
        <f t="shared" si="0"/>
        <v>Amphora12641</v>
      </c>
      <c r="N6" s="8"/>
    </row>
    <row r="7" spans="1:14" x14ac:dyDescent="0.25">
      <c r="A7" s="1">
        <v>12642</v>
      </c>
      <c r="B7" s="1" t="s">
        <v>78</v>
      </c>
      <c r="C7" t="s">
        <v>79</v>
      </c>
      <c r="D7" t="s">
        <v>47</v>
      </c>
      <c r="E7" s="9">
        <v>25000</v>
      </c>
      <c r="F7" s="9">
        <v>0</v>
      </c>
      <c r="G7" s="5" t="s">
        <v>40</v>
      </c>
      <c r="H7" t="s">
        <v>81</v>
      </c>
      <c r="L7" t="str">
        <f t="shared" si="0"/>
        <v>Cyclotella12642</v>
      </c>
      <c r="N7" s="8"/>
    </row>
    <row r="8" spans="1:14" x14ac:dyDescent="0.25">
      <c r="A8" s="1">
        <v>12643</v>
      </c>
      <c r="B8" s="1" t="s">
        <v>78</v>
      </c>
      <c r="C8" t="s">
        <v>79</v>
      </c>
      <c r="D8" t="s">
        <v>47</v>
      </c>
      <c r="E8" s="9">
        <v>4500</v>
      </c>
      <c r="F8" s="9">
        <v>0</v>
      </c>
      <c r="G8" s="5" t="s">
        <v>41</v>
      </c>
      <c r="L8" t="str">
        <f t="shared" si="0"/>
        <v>Diploneis12643</v>
      </c>
      <c r="N8" s="8"/>
    </row>
    <row r="9" spans="1:14" x14ac:dyDescent="0.25">
      <c r="A9" s="1">
        <v>12644</v>
      </c>
      <c r="B9" s="1" t="s">
        <v>78</v>
      </c>
      <c r="C9" t="s">
        <v>79</v>
      </c>
      <c r="D9" t="s">
        <v>47</v>
      </c>
      <c r="E9" s="9">
        <v>2000</v>
      </c>
      <c r="F9" s="9">
        <v>0</v>
      </c>
      <c r="G9" s="5" t="s">
        <v>75</v>
      </c>
      <c r="L9" t="str">
        <f t="shared" si="0"/>
        <v>Synedra12644</v>
      </c>
      <c r="N9" s="8"/>
    </row>
    <row r="10" spans="1:14" x14ac:dyDescent="0.25">
      <c r="A10" s="1">
        <v>12645</v>
      </c>
      <c r="B10" s="1" t="s">
        <v>78</v>
      </c>
      <c r="C10" t="s">
        <v>79</v>
      </c>
      <c r="D10" t="s">
        <v>47</v>
      </c>
      <c r="E10" s="9">
        <v>20000</v>
      </c>
      <c r="F10" s="9">
        <v>0</v>
      </c>
      <c r="G10" s="5" t="s">
        <v>75</v>
      </c>
      <c r="L10" t="str">
        <f>+CONCATENATE(G10,A9,"a")</f>
        <v>Synedra12644a</v>
      </c>
      <c r="N10" s="8"/>
    </row>
    <row r="11" spans="1:14" x14ac:dyDescent="0.25">
      <c r="A11" s="1">
        <v>12646</v>
      </c>
      <c r="B11" s="1" t="s">
        <v>78</v>
      </c>
      <c r="C11" t="s">
        <v>79</v>
      </c>
      <c r="D11" t="s">
        <v>47</v>
      </c>
      <c r="E11" s="9">
        <v>20000</v>
      </c>
      <c r="F11" s="9">
        <v>0</v>
      </c>
      <c r="G11" s="5" t="s">
        <v>75</v>
      </c>
      <c r="L11" t="str">
        <f>+CONCATENATE(G11,A9,"b")</f>
        <v>Synedra12644b</v>
      </c>
      <c r="N11" s="8"/>
    </row>
    <row r="12" spans="1:14" x14ac:dyDescent="0.25">
      <c r="A12" s="1">
        <v>12647</v>
      </c>
      <c r="B12" s="1" t="s">
        <v>78</v>
      </c>
      <c r="C12" t="s">
        <v>79</v>
      </c>
      <c r="D12" t="s">
        <v>47</v>
      </c>
      <c r="E12" s="9">
        <v>11000</v>
      </c>
      <c r="F12" s="9">
        <v>0</v>
      </c>
      <c r="G12" s="5" t="s">
        <v>25</v>
      </c>
      <c r="L12" t="str">
        <f t="shared" si="0"/>
        <v>Amphora12647</v>
      </c>
      <c r="N12" s="8"/>
    </row>
    <row r="13" spans="1:14" x14ac:dyDescent="0.25">
      <c r="A13" s="1">
        <v>12648</v>
      </c>
      <c r="B13" s="1" t="s">
        <v>78</v>
      </c>
      <c r="C13" t="s">
        <v>79</v>
      </c>
      <c r="D13" t="s">
        <v>47</v>
      </c>
      <c r="E13" s="9">
        <v>15000</v>
      </c>
      <c r="F13" s="9">
        <v>0</v>
      </c>
      <c r="G13" s="5" t="s">
        <v>16</v>
      </c>
      <c r="L13" t="str">
        <f t="shared" si="0"/>
        <v>Cocconeis12648</v>
      </c>
      <c r="N13" s="8"/>
    </row>
    <row r="14" spans="1:14" x14ac:dyDescent="0.25">
      <c r="A14" s="1">
        <v>12649</v>
      </c>
      <c r="B14" s="1" t="s">
        <v>78</v>
      </c>
      <c r="C14" t="s">
        <v>79</v>
      </c>
      <c r="D14" t="s">
        <v>47</v>
      </c>
      <c r="E14" s="9">
        <v>5000</v>
      </c>
      <c r="F14" s="9">
        <v>0</v>
      </c>
      <c r="G14" s="5" t="s">
        <v>28</v>
      </c>
      <c r="L14" t="str">
        <f t="shared" si="0"/>
        <v>Nitzschia12649</v>
      </c>
      <c r="N14" s="8"/>
    </row>
    <row r="15" spans="1:14" x14ac:dyDescent="0.25">
      <c r="A15" s="1">
        <v>12650</v>
      </c>
      <c r="B15" s="1" t="s">
        <v>78</v>
      </c>
      <c r="C15" t="s">
        <v>79</v>
      </c>
      <c r="D15" t="s">
        <v>47</v>
      </c>
      <c r="E15" s="9">
        <v>22000</v>
      </c>
      <c r="F15" s="9">
        <v>0</v>
      </c>
      <c r="G15" s="5" t="s">
        <v>28</v>
      </c>
      <c r="L15" t="str">
        <f>+CONCATENATE(G15,A14,"a")</f>
        <v>Nitzschia12649a</v>
      </c>
      <c r="N15" s="8"/>
    </row>
    <row r="16" spans="1:14" x14ac:dyDescent="0.25">
      <c r="A16" s="1">
        <v>12651</v>
      </c>
      <c r="B16" s="1" t="s">
        <v>78</v>
      </c>
      <c r="C16" t="s">
        <v>79</v>
      </c>
      <c r="D16" t="s">
        <v>47</v>
      </c>
      <c r="E16" s="9">
        <v>22000</v>
      </c>
      <c r="F16" s="9">
        <v>0</v>
      </c>
      <c r="G16" s="5" t="s">
        <v>28</v>
      </c>
      <c r="L16" t="str">
        <f>+CONCATENATE(G16,A14,"b")</f>
        <v>Nitzschia12649b</v>
      </c>
      <c r="N16" s="8"/>
    </row>
    <row r="17" spans="1:14" x14ac:dyDescent="0.25">
      <c r="A17" s="1">
        <v>12652</v>
      </c>
      <c r="B17" s="1" t="s">
        <v>78</v>
      </c>
      <c r="C17" t="s">
        <v>79</v>
      </c>
      <c r="D17" t="s">
        <v>47</v>
      </c>
      <c r="E17" s="9">
        <v>10000</v>
      </c>
      <c r="F17" s="9">
        <v>0</v>
      </c>
      <c r="G17" s="5" t="s">
        <v>82</v>
      </c>
      <c r="L17" t="str">
        <f t="shared" si="0"/>
        <v>spore12652</v>
      </c>
      <c r="N17" s="8"/>
    </row>
    <row r="18" spans="1:14" x14ac:dyDescent="0.25">
      <c r="A18" s="1">
        <v>12653</v>
      </c>
      <c r="B18" s="1" t="s">
        <v>78</v>
      </c>
      <c r="C18" t="s">
        <v>79</v>
      </c>
      <c r="D18" t="s">
        <v>47</v>
      </c>
      <c r="E18" s="9">
        <v>10000</v>
      </c>
      <c r="F18" s="9">
        <v>0</v>
      </c>
      <c r="G18" s="5" t="s">
        <v>41</v>
      </c>
      <c r="L18" t="str">
        <f t="shared" si="0"/>
        <v>Diploneis12653</v>
      </c>
      <c r="N18" s="8"/>
    </row>
    <row r="19" spans="1:14" x14ac:dyDescent="0.25">
      <c r="A19" s="1">
        <v>12654</v>
      </c>
      <c r="B19" s="1" t="s">
        <v>78</v>
      </c>
      <c r="C19" t="s">
        <v>79</v>
      </c>
      <c r="D19" t="s">
        <v>47</v>
      </c>
      <c r="E19" s="9">
        <v>10000</v>
      </c>
      <c r="F19" s="9">
        <v>0</v>
      </c>
      <c r="G19" s="5" t="s">
        <v>28</v>
      </c>
      <c r="L19" t="str">
        <f t="shared" si="0"/>
        <v>Nitzschia12654</v>
      </c>
      <c r="N19" s="8"/>
    </row>
    <row r="20" spans="1:14" x14ac:dyDescent="0.25">
      <c r="A20" s="1">
        <v>12655</v>
      </c>
      <c r="B20" s="1" t="s">
        <v>78</v>
      </c>
      <c r="C20" t="s">
        <v>79</v>
      </c>
      <c r="D20" t="s">
        <v>47</v>
      </c>
      <c r="E20" s="9">
        <v>3500</v>
      </c>
      <c r="F20" s="9">
        <v>0</v>
      </c>
      <c r="G20" s="5" t="s">
        <v>25</v>
      </c>
      <c r="L20" t="str">
        <f t="shared" si="0"/>
        <v>Amphora12655</v>
      </c>
      <c r="N20" s="8"/>
    </row>
    <row r="21" spans="1:14" x14ac:dyDescent="0.25">
      <c r="A21" s="1">
        <v>12656</v>
      </c>
      <c r="B21" s="1" t="s">
        <v>78</v>
      </c>
      <c r="C21" t="s">
        <v>79</v>
      </c>
      <c r="D21" t="s">
        <v>47</v>
      </c>
      <c r="E21" s="9">
        <v>10000</v>
      </c>
      <c r="F21" s="9">
        <v>0</v>
      </c>
      <c r="G21" s="5" t="s">
        <v>15</v>
      </c>
      <c r="L21" t="str">
        <f t="shared" si="0"/>
        <v>Navicula12656</v>
      </c>
      <c r="N21" s="8"/>
    </row>
    <row r="22" spans="1:14" x14ac:dyDescent="0.25">
      <c r="A22" s="1">
        <v>12657</v>
      </c>
      <c r="B22" s="1" t="s">
        <v>78</v>
      </c>
      <c r="C22" t="s">
        <v>79</v>
      </c>
      <c r="D22" t="s">
        <v>47</v>
      </c>
      <c r="E22" s="9">
        <v>15000</v>
      </c>
      <c r="F22" s="9">
        <v>0</v>
      </c>
      <c r="G22" s="5" t="s">
        <v>26</v>
      </c>
      <c r="L22" t="str">
        <f t="shared" si="0"/>
        <v>Syracosphaera12657</v>
      </c>
      <c r="N22" s="8"/>
    </row>
    <row r="23" spans="1:14" x14ac:dyDescent="0.25">
      <c r="A23" s="1">
        <v>12658</v>
      </c>
      <c r="B23" s="1" t="s">
        <v>78</v>
      </c>
      <c r="C23" t="s">
        <v>79</v>
      </c>
      <c r="D23" t="s">
        <v>47</v>
      </c>
      <c r="E23" s="9">
        <v>10000</v>
      </c>
      <c r="F23" s="9">
        <v>0</v>
      </c>
      <c r="G23" s="5" t="s">
        <v>30</v>
      </c>
      <c r="L23" t="str">
        <f t="shared" si="0"/>
        <v>Thalassionema12658</v>
      </c>
      <c r="N23" s="8"/>
    </row>
    <row r="24" spans="1:14" x14ac:dyDescent="0.25">
      <c r="A24" s="1">
        <v>12659</v>
      </c>
      <c r="B24" s="1" t="s">
        <v>78</v>
      </c>
      <c r="C24" t="s">
        <v>79</v>
      </c>
      <c r="D24" t="s">
        <v>47</v>
      </c>
      <c r="E24" s="9">
        <v>20000</v>
      </c>
      <c r="F24" s="9">
        <v>0</v>
      </c>
      <c r="G24" s="5" t="s">
        <v>20</v>
      </c>
      <c r="L24" t="str">
        <f t="shared" si="0"/>
        <v>Achnanthes12659</v>
      </c>
      <c r="N24" s="8"/>
    </row>
    <row r="25" spans="1:14" x14ac:dyDescent="0.25">
      <c r="A25" s="1">
        <v>12660</v>
      </c>
      <c r="B25" s="1" t="s">
        <v>78</v>
      </c>
      <c r="C25" t="s">
        <v>79</v>
      </c>
      <c r="D25" t="s">
        <v>47</v>
      </c>
      <c r="E25" s="9">
        <v>5000</v>
      </c>
      <c r="F25" s="9">
        <v>0</v>
      </c>
      <c r="G25" s="5" t="s">
        <v>15</v>
      </c>
      <c r="L25" t="str">
        <f t="shared" si="0"/>
        <v>Navicula12660</v>
      </c>
      <c r="N25" s="8"/>
    </row>
    <row r="26" spans="1:14" x14ac:dyDescent="0.25">
      <c r="A26" s="1">
        <v>12661</v>
      </c>
      <c r="B26" s="1" t="s">
        <v>78</v>
      </c>
      <c r="C26" t="s">
        <v>79</v>
      </c>
      <c r="D26" t="s">
        <v>47</v>
      </c>
      <c r="E26" s="9">
        <v>10000</v>
      </c>
      <c r="F26" s="9">
        <v>0</v>
      </c>
      <c r="G26" s="5" t="s">
        <v>20</v>
      </c>
      <c r="L26" t="str">
        <f t="shared" si="0"/>
        <v>Achnanthes12661</v>
      </c>
      <c r="N26" s="8"/>
    </row>
    <row r="27" spans="1:14" x14ac:dyDescent="0.25">
      <c r="A27" s="1">
        <v>12662</v>
      </c>
      <c r="B27" s="1" t="s">
        <v>78</v>
      </c>
      <c r="C27" t="s">
        <v>79</v>
      </c>
      <c r="D27" t="s">
        <v>47</v>
      </c>
      <c r="E27" s="9">
        <v>5000</v>
      </c>
      <c r="F27" s="9">
        <v>0</v>
      </c>
      <c r="G27" s="5" t="s">
        <v>15</v>
      </c>
      <c r="L27" t="str">
        <f t="shared" si="0"/>
        <v>Navicula12662</v>
      </c>
      <c r="N27" s="8"/>
    </row>
    <row r="28" spans="1:14" x14ac:dyDescent="0.25">
      <c r="A28" s="1">
        <v>12663</v>
      </c>
      <c r="B28" s="1" t="s">
        <v>78</v>
      </c>
      <c r="C28" t="s">
        <v>79</v>
      </c>
      <c r="D28" t="s">
        <v>47</v>
      </c>
      <c r="E28" s="9">
        <v>2000</v>
      </c>
      <c r="F28" s="9">
        <v>0</v>
      </c>
      <c r="G28" s="5" t="s">
        <v>28</v>
      </c>
      <c r="L28" t="str">
        <f t="shared" si="0"/>
        <v>Nitzschia12663</v>
      </c>
      <c r="N28" s="8"/>
    </row>
    <row r="29" spans="1:14" x14ac:dyDescent="0.25">
      <c r="A29" s="1">
        <v>12664</v>
      </c>
      <c r="B29" s="1" t="s">
        <v>78</v>
      </c>
      <c r="C29" t="s">
        <v>79</v>
      </c>
      <c r="D29" t="s">
        <v>47</v>
      </c>
      <c r="E29" s="9">
        <v>15000</v>
      </c>
      <c r="F29" s="9">
        <v>0</v>
      </c>
      <c r="G29" s="5" t="s">
        <v>28</v>
      </c>
      <c r="L29" t="str">
        <f>+CONCATENATE(G29,A28,"a")</f>
        <v>Nitzschia12663a</v>
      </c>
      <c r="N29" s="8"/>
    </row>
    <row r="30" spans="1:14" x14ac:dyDescent="0.25">
      <c r="A30" s="1">
        <v>12665</v>
      </c>
      <c r="B30" s="1" t="s">
        <v>78</v>
      </c>
      <c r="C30" t="s">
        <v>79</v>
      </c>
      <c r="D30" t="s">
        <v>47</v>
      </c>
      <c r="E30" s="9">
        <v>15000</v>
      </c>
      <c r="F30" s="9">
        <v>0</v>
      </c>
      <c r="G30" s="5" t="s">
        <v>28</v>
      </c>
      <c r="L30" t="str">
        <f>+CONCATENATE(G30,A28,"b")</f>
        <v>Nitzschia12663b</v>
      </c>
      <c r="N30" s="8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sqref="A1:XFD1048576"/>
    </sheetView>
  </sheetViews>
  <sheetFormatPr defaultRowHeight="15" x14ac:dyDescent="0.25"/>
  <cols>
    <col min="3" max="3" width="49.140625" customWidth="1"/>
    <col min="259" max="259" width="49.140625" customWidth="1"/>
    <col min="515" max="515" width="49.140625" customWidth="1"/>
    <col min="771" max="771" width="49.140625" customWidth="1"/>
    <col min="1027" max="1027" width="49.140625" customWidth="1"/>
    <col min="1283" max="1283" width="49.140625" customWidth="1"/>
    <col min="1539" max="1539" width="49.140625" customWidth="1"/>
    <col min="1795" max="1795" width="49.140625" customWidth="1"/>
    <col min="2051" max="2051" width="49.140625" customWidth="1"/>
    <col min="2307" max="2307" width="49.140625" customWidth="1"/>
    <col min="2563" max="2563" width="49.140625" customWidth="1"/>
    <col min="2819" max="2819" width="49.140625" customWidth="1"/>
    <col min="3075" max="3075" width="49.140625" customWidth="1"/>
    <col min="3331" max="3331" width="49.140625" customWidth="1"/>
    <col min="3587" max="3587" width="49.140625" customWidth="1"/>
    <col min="3843" max="3843" width="49.140625" customWidth="1"/>
    <col min="4099" max="4099" width="49.140625" customWidth="1"/>
    <col min="4355" max="4355" width="49.140625" customWidth="1"/>
    <col min="4611" max="4611" width="49.140625" customWidth="1"/>
    <col min="4867" max="4867" width="49.140625" customWidth="1"/>
    <col min="5123" max="5123" width="49.140625" customWidth="1"/>
    <col min="5379" max="5379" width="49.140625" customWidth="1"/>
    <col min="5635" max="5635" width="49.140625" customWidth="1"/>
    <col min="5891" max="5891" width="49.140625" customWidth="1"/>
    <col min="6147" max="6147" width="49.140625" customWidth="1"/>
    <col min="6403" max="6403" width="49.140625" customWidth="1"/>
    <col min="6659" max="6659" width="49.140625" customWidth="1"/>
    <col min="6915" max="6915" width="49.140625" customWidth="1"/>
    <col min="7171" max="7171" width="49.140625" customWidth="1"/>
    <col min="7427" max="7427" width="49.140625" customWidth="1"/>
    <col min="7683" max="7683" width="49.140625" customWidth="1"/>
    <col min="7939" max="7939" width="49.140625" customWidth="1"/>
    <col min="8195" max="8195" width="49.140625" customWidth="1"/>
    <col min="8451" max="8451" width="49.140625" customWidth="1"/>
    <col min="8707" max="8707" width="49.140625" customWidth="1"/>
    <col min="8963" max="8963" width="49.140625" customWidth="1"/>
    <col min="9219" max="9219" width="49.140625" customWidth="1"/>
    <col min="9475" max="9475" width="49.140625" customWidth="1"/>
    <col min="9731" max="9731" width="49.140625" customWidth="1"/>
    <col min="9987" max="9987" width="49.140625" customWidth="1"/>
    <col min="10243" max="10243" width="49.140625" customWidth="1"/>
    <col min="10499" max="10499" width="49.140625" customWidth="1"/>
    <col min="10755" max="10755" width="49.140625" customWidth="1"/>
    <col min="11011" max="11011" width="49.140625" customWidth="1"/>
    <col min="11267" max="11267" width="49.140625" customWidth="1"/>
    <col min="11523" max="11523" width="49.140625" customWidth="1"/>
    <col min="11779" max="11779" width="49.140625" customWidth="1"/>
    <col min="12035" max="12035" width="49.140625" customWidth="1"/>
    <col min="12291" max="12291" width="49.140625" customWidth="1"/>
    <col min="12547" max="12547" width="49.140625" customWidth="1"/>
    <col min="12803" max="12803" width="49.140625" customWidth="1"/>
    <col min="13059" max="13059" width="49.140625" customWidth="1"/>
    <col min="13315" max="13315" width="49.140625" customWidth="1"/>
    <col min="13571" max="13571" width="49.140625" customWidth="1"/>
    <col min="13827" max="13827" width="49.140625" customWidth="1"/>
    <col min="14083" max="14083" width="49.140625" customWidth="1"/>
    <col min="14339" max="14339" width="49.140625" customWidth="1"/>
    <col min="14595" max="14595" width="49.140625" customWidth="1"/>
    <col min="14851" max="14851" width="49.140625" customWidth="1"/>
    <col min="15107" max="15107" width="49.140625" customWidth="1"/>
    <col min="15363" max="15363" width="49.140625" customWidth="1"/>
    <col min="15619" max="15619" width="49.140625" customWidth="1"/>
    <col min="15875" max="15875" width="49.140625" customWidth="1"/>
    <col min="16131" max="16131" width="49.140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11408</v>
      </c>
      <c r="B2" s="1" t="s">
        <v>282</v>
      </c>
      <c r="C2" t="s">
        <v>283</v>
      </c>
      <c r="D2" t="s">
        <v>47</v>
      </c>
      <c r="E2" s="9">
        <v>9500</v>
      </c>
      <c r="F2" s="9">
        <v>0</v>
      </c>
      <c r="G2" s="5" t="s">
        <v>28</v>
      </c>
      <c r="L2" t="str">
        <f t="shared" ref="L2:L18" si="0">+CONCATENATE(G2,A2)</f>
        <v>Nitzschia11408</v>
      </c>
      <c r="N2" s="8"/>
    </row>
    <row r="3" spans="1:14" x14ac:dyDescent="0.25">
      <c r="A3" s="1">
        <v>11409</v>
      </c>
      <c r="B3" s="1" t="s">
        <v>282</v>
      </c>
      <c r="C3" t="s">
        <v>283</v>
      </c>
      <c r="D3" t="s">
        <v>47</v>
      </c>
      <c r="E3" s="9">
        <v>12000</v>
      </c>
      <c r="F3" s="9">
        <v>0</v>
      </c>
      <c r="G3" s="5" t="s">
        <v>28</v>
      </c>
      <c r="L3" t="str">
        <f t="shared" si="0"/>
        <v>Nitzschia11409</v>
      </c>
      <c r="N3" s="8"/>
    </row>
    <row r="4" spans="1:14" x14ac:dyDescent="0.25">
      <c r="A4" s="1">
        <v>11410</v>
      </c>
      <c r="B4" s="1" t="s">
        <v>282</v>
      </c>
      <c r="C4" t="s">
        <v>283</v>
      </c>
      <c r="D4" t="s">
        <v>47</v>
      </c>
      <c r="E4" s="9">
        <v>1500</v>
      </c>
      <c r="F4" s="9">
        <v>0</v>
      </c>
      <c r="G4" s="5" t="s">
        <v>21</v>
      </c>
      <c r="L4" t="str">
        <f t="shared" si="0"/>
        <v>Pseudonitzschia11410</v>
      </c>
      <c r="N4" s="8"/>
    </row>
    <row r="5" spans="1:14" x14ac:dyDescent="0.25">
      <c r="A5" s="1">
        <v>11411</v>
      </c>
      <c r="B5" s="1" t="s">
        <v>282</v>
      </c>
      <c r="C5" t="s">
        <v>283</v>
      </c>
      <c r="D5" t="s">
        <v>47</v>
      </c>
      <c r="E5" s="9">
        <v>15000</v>
      </c>
      <c r="F5" s="9">
        <v>0</v>
      </c>
      <c r="G5" s="5" t="s">
        <v>21</v>
      </c>
      <c r="L5" t="str">
        <f>+CONCATENATE(G5,A4,"a")</f>
        <v>Pseudonitzschia11410a</v>
      </c>
      <c r="N5" s="8"/>
    </row>
    <row r="6" spans="1:14" x14ac:dyDescent="0.25">
      <c r="A6" s="1">
        <v>11412</v>
      </c>
      <c r="B6" s="1" t="s">
        <v>282</v>
      </c>
      <c r="C6" t="s">
        <v>283</v>
      </c>
      <c r="D6" t="s">
        <v>47</v>
      </c>
      <c r="E6" s="9">
        <v>10000</v>
      </c>
      <c r="F6" s="9">
        <v>0</v>
      </c>
      <c r="G6" s="5" t="s">
        <v>48</v>
      </c>
      <c r="L6" t="str">
        <f t="shared" si="0"/>
        <v>Prorocentrum11412</v>
      </c>
      <c r="N6" s="8"/>
    </row>
    <row r="7" spans="1:14" x14ac:dyDescent="0.25">
      <c r="A7" s="1">
        <v>11413</v>
      </c>
      <c r="B7" s="1" t="s">
        <v>282</v>
      </c>
      <c r="C7" t="s">
        <v>283</v>
      </c>
      <c r="D7" t="s">
        <v>47</v>
      </c>
      <c r="E7" s="9">
        <v>5000</v>
      </c>
      <c r="F7" s="9">
        <v>0</v>
      </c>
      <c r="G7" s="5" t="s">
        <v>26</v>
      </c>
      <c r="L7" t="str">
        <f t="shared" si="0"/>
        <v>Syracosphaera11413</v>
      </c>
      <c r="N7" s="8"/>
    </row>
    <row r="8" spans="1:14" x14ac:dyDescent="0.25">
      <c r="A8" s="1">
        <v>11414</v>
      </c>
      <c r="B8" s="1" t="s">
        <v>282</v>
      </c>
      <c r="C8" t="s">
        <v>283</v>
      </c>
      <c r="D8" t="s">
        <v>47</v>
      </c>
      <c r="E8" s="9">
        <v>2500</v>
      </c>
      <c r="F8" s="9">
        <v>0</v>
      </c>
      <c r="G8" s="5" t="s">
        <v>146</v>
      </c>
      <c r="L8" t="str">
        <f t="shared" si="0"/>
        <v>dinoflagellate11414</v>
      </c>
      <c r="N8" s="8"/>
    </row>
    <row r="9" spans="1:14" x14ac:dyDescent="0.25">
      <c r="A9" s="1">
        <v>11415</v>
      </c>
      <c r="B9" s="1" t="s">
        <v>282</v>
      </c>
      <c r="C9" t="s">
        <v>283</v>
      </c>
      <c r="D9" t="s">
        <v>47</v>
      </c>
      <c r="E9" s="9">
        <v>5000</v>
      </c>
      <c r="F9" s="9">
        <v>0</v>
      </c>
      <c r="G9" s="5" t="s">
        <v>51</v>
      </c>
      <c r="L9" t="str">
        <f t="shared" si="0"/>
        <v>coccolith11415</v>
      </c>
      <c r="N9" s="8"/>
    </row>
    <row r="10" spans="1:14" x14ac:dyDescent="0.25">
      <c r="A10" s="1">
        <v>11416</v>
      </c>
      <c r="B10" s="1" t="s">
        <v>282</v>
      </c>
      <c r="C10" t="s">
        <v>283</v>
      </c>
      <c r="D10" t="s">
        <v>47</v>
      </c>
      <c r="E10" s="9">
        <v>25000</v>
      </c>
      <c r="F10" s="9">
        <v>0</v>
      </c>
      <c r="G10" s="5" t="s">
        <v>51</v>
      </c>
      <c r="L10" t="str">
        <f>+CONCATENATE(G10,A9,"a")</f>
        <v>coccolith11415a</v>
      </c>
      <c r="N10" s="8"/>
    </row>
    <row r="11" spans="1:14" x14ac:dyDescent="0.25">
      <c r="A11" s="1">
        <v>11417</v>
      </c>
      <c r="B11" s="1" t="s">
        <v>282</v>
      </c>
      <c r="C11" t="s">
        <v>283</v>
      </c>
      <c r="D11" t="s">
        <v>47</v>
      </c>
      <c r="E11" s="9">
        <v>6500</v>
      </c>
      <c r="F11" s="9">
        <v>0</v>
      </c>
      <c r="G11" s="5" t="s">
        <v>160</v>
      </c>
      <c r="L11" t="str">
        <f t="shared" si="0"/>
        <v>Oxytoxum11417</v>
      </c>
      <c r="N11" s="8"/>
    </row>
    <row r="12" spans="1:14" x14ac:dyDescent="0.25">
      <c r="A12" s="1">
        <v>11418</v>
      </c>
      <c r="B12" s="1" t="s">
        <v>282</v>
      </c>
      <c r="C12" t="s">
        <v>283</v>
      </c>
      <c r="D12" t="s">
        <v>47</v>
      </c>
      <c r="E12" s="9">
        <v>6500</v>
      </c>
      <c r="F12" s="9">
        <v>0</v>
      </c>
      <c r="G12" s="5" t="s">
        <v>160</v>
      </c>
      <c r="L12" t="str">
        <f t="shared" si="0"/>
        <v>Oxytoxum11418</v>
      </c>
      <c r="N12" s="8"/>
    </row>
    <row r="13" spans="1:14" x14ac:dyDescent="0.25">
      <c r="A13" s="1">
        <v>11419</v>
      </c>
      <c r="B13" s="1" t="s">
        <v>282</v>
      </c>
      <c r="C13" t="s">
        <v>283</v>
      </c>
      <c r="D13" t="s">
        <v>47</v>
      </c>
      <c r="E13" s="9">
        <v>5000</v>
      </c>
      <c r="F13" s="9">
        <v>0</v>
      </c>
      <c r="G13" s="5" t="s">
        <v>215</v>
      </c>
      <c r="L13" t="str">
        <f t="shared" si="0"/>
        <v>Periphyllophora11419</v>
      </c>
      <c r="N13" s="8"/>
    </row>
    <row r="14" spans="1:14" x14ac:dyDescent="0.25">
      <c r="A14" s="1">
        <v>11420</v>
      </c>
      <c r="B14" s="1" t="s">
        <v>282</v>
      </c>
      <c r="C14" t="s">
        <v>283</v>
      </c>
      <c r="D14" t="s">
        <v>47</v>
      </c>
      <c r="E14" s="9">
        <v>20000</v>
      </c>
      <c r="F14" s="9">
        <v>0</v>
      </c>
      <c r="G14" s="5" t="s">
        <v>215</v>
      </c>
      <c r="L14" t="str">
        <f>+CONCATENATE(G14,A13,"a")</f>
        <v>Periphyllophora11419a</v>
      </c>
      <c r="N14" s="8"/>
    </row>
    <row r="15" spans="1:14" x14ac:dyDescent="0.25">
      <c r="A15" s="1">
        <v>11421</v>
      </c>
      <c r="B15" s="1" t="s">
        <v>282</v>
      </c>
      <c r="C15" t="s">
        <v>283</v>
      </c>
      <c r="D15" t="s">
        <v>47</v>
      </c>
      <c r="E15" s="9">
        <v>6500</v>
      </c>
      <c r="F15" s="9">
        <v>0</v>
      </c>
      <c r="G15" s="5" t="s">
        <v>284</v>
      </c>
      <c r="L15" t="str">
        <f t="shared" si="0"/>
        <v>Polycrater11421</v>
      </c>
      <c r="N15" s="8"/>
    </row>
    <row r="16" spans="1:14" x14ac:dyDescent="0.25">
      <c r="A16" s="1">
        <v>11422</v>
      </c>
      <c r="B16" s="1" t="s">
        <v>282</v>
      </c>
      <c r="C16" t="s">
        <v>283</v>
      </c>
      <c r="D16" t="s">
        <v>47</v>
      </c>
      <c r="E16" s="9">
        <v>15000</v>
      </c>
      <c r="F16" s="9">
        <v>0</v>
      </c>
      <c r="G16" s="5" t="s">
        <v>82</v>
      </c>
      <c r="L16" t="str">
        <f t="shared" si="0"/>
        <v>spore11422</v>
      </c>
      <c r="N16" s="8"/>
    </row>
    <row r="17" spans="1:14" x14ac:dyDescent="0.25">
      <c r="A17" s="1">
        <v>11423</v>
      </c>
      <c r="B17" s="1" t="s">
        <v>282</v>
      </c>
      <c r="C17" t="s">
        <v>283</v>
      </c>
      <c r="D17" t="s">
        <v>47</v>
      </c>
      <c r="E17" s="9">
        <v>7500</v>
      </c>
      <c r="F17" s="9">
        <v>0</v>
      </c>
      <c r="G17" s="5" t="s">
        <v>48</v>
      </c>
      <c r="L17" t="str">
        <f t="shared" si="0"/>
        <v>Prorocentrum11423</v>
      </c>
      <c r="N17" s="8"/>
    </row>
    <row r="18" spans="1:14" x14ac:dyDescent="0.25">
      <c r="A18" s="1">
        <v>11424</v>
      </c>
      <c r="B18" s="1" t="s">
        <v>282</v>
      </c>
      <c r="C18" t="s">
        <v>283</v>
      </c>
      <c r="D18" t="s">
        <v>47</v>
      </c>
      <c r="E18" s="9">
        <v>7000</v>
      </c>
      <c r="F18" s="9">
        <v>0</v>
      </c>
      <c r="G18" s="5" t="s">
        <v>160</v>
      </c>
      <c r="L18" t="str">
        <f t="shared" si="0"/>
        <v>Oxytoxum11424</v>
      </c>
      <c r="N18" s="8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C34" sqref="C34"/>
    </sheetView>
  </sheetViews>
  <sheetFormatPr defaultRowHeight="15" x14ac:dyDescent="0.25"/>
  <cols>
    <col min="3" max="3" width="44" customWidth="1"/>
    <col min="259" max="259" width="44" customWidth="1"/>
    <col min="515" max="515" width="44" customWidth="1"/>
    <col min="771" max="771" width="44" customWidth="1"/>
    <col min="1027" max="1027" width="44" customWidth="1"/>
    <col min="1283" max="1283" width="44" customWidth="1"/>
    <col min="1539" max="1539" width="44" customWidth="1"/>
    <col min="1795" max="1795" width="44" customWidth="1"/>
    <col min="2051" max="2051" width="44" customWidth="1"/>
    <col min="2307" max="2307" width="44" customWidth="1"/>
    <col min="2563" max="2563" width="44" customWidth="1"/>
    <col min="2819" max="2819" width="44" customWidth="1"/>
    <col min="3075" max="3075" width="44" customWidth="1"/>
    <col min="3331" max="3331" width="44" customWidth="1"/>
    <col min="3587" max="3587" width="44" customWidth="1"/>
    <col min="3843" max="3843" width="44" customWidth="1"/>
    <col min="4099" max="4099" width="44" customWidth="1"/>
    <col min="4355" max="4355" width="44" customWidth="1"/>
    <col min="4611" max="4611" width="44" customWidth="1"/>
    <col min="4867" max="4867" width="44" customWidth="1"/>
    <col min="5123" max="5123" width="44" customWidth="1"/>
    <col min="5379" max="5379" width="44" customWidth="1"/>
    <col min="5635" max="5635" width="44" customWidth="1"/>
    <col min="5891" max="5891" width="44" customWidth="1"/>
    <col min="6147" max="6147" width="44" customWidth="1"/>
    <col min="6403" max="6403" width="44" customWidth="1"/>
    <col min="6659" max="6659" width="44" customWidth="1"/>
    <col min="6915" max="6915" width="44" customWidth="1"/>
    <col min="7171" max="7171" width="44" customWidth="1"/>
    <col min="7427" max="7427" width="44" customWidth="1"/>
    <col min="7683" max="7683" width="44" customWidth="1"/>
    <col min="7939" max="7939" width="44" customWidth="1"/>
    <col min="8195" max="8195" width="44" customWidth="1"/>
    <col min="8451" max="8451" width="44" customWidth="1"/>
    <col min="8707" max="8707" width="44" customWidth="1"/>
    <col min="8963" max="8963" width="44" customWidth="1"/>
    <col min="9219" max="9219" width="44" customWidth="1"/>
    <col min="9475" max="9475" width="44" customWidth="1"/>
    <col min="9731" max="9731" width="44" customWidth="1"/>
    <col min="9987" max="9987" width="44" customWidth="1"/>
    <col min="10243" max="10243" width="44" customWidth="1"/>
    <col min="10499" max="10499" width="44" customWidth="1"/>
    <col min="10755" max="10755" width="44" customWidth="1"/>
    <col min="11011" max="11011" width="44" customWidth="1"/>
    <col min="11267" max="11267" width="44" customWidth="1"/>
    <col min="11523" max="11523" width="44" customWidth="1"/>
    <col min="11779" max="11779" width="44" customWidth="1"/>
    <col min="12035" max="12035" width="44" customWidth="1"/>
    <col min="12291" max="12291" width="44" customWidth="1"/>
    <col min="12547" max="12547" width="44" customWidth="1"/>
    <col min="12803" max="12803" width="44" customWidth="1"/>
    <col min="13059" max="13059" width="44" customWidth="1"/>
    <col min="13315" max="13315" width="44" customWidth="1"/>
    <col min="13571" max="13571" width="44" customWidth="1"/>
    <col min="13827" max="13827" width="44" customWidth="1"/>
    <col min="14083" max="14083" width="44" customWidth="1"/>
    <col min="14339" max="14339" width="44" customWidth="1"/>
    <col min="14595" max="14595" width="44" customWidth="1"/>
    <col min="14851" max="14851" width="44" customWidth="1"/>
    <col min="15107" max="15107" width="44" customWidth="1"/>
    <col min="15363" max="15363" width="44" customWidth="1"/>
    <col min="15619" max="15619" width="44" customWidth="1"/>
    <col min="15875" max="15875" width="44" customWidth="1"/>
    <col min="16131" max="16131" width="44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11430</v>
      </c>
      <c r="B2" s="1" t="s">
        <v>285</v>
      </c>
      <c r="C2" t="s">
        <v>286</v>
      </c>
      <c r="D2" t="s">
        <v>47</v>
      </c>
      <c r="E2" s="9">
        <v>5000</v>
      </c>
      <c r="F2" s="9">
        <v>0</v>
      </c>
      <c r="G2" s="5" t="s">
        <v>40</v>
      </c>
      <c r="L2" t="str">
        <f t="shared" ref="L2:L32" si="0">+CONCATENATE(G2,A2)</f>
        <v>Cyclotella11430</v>
      </c>
      <c r="N2" s="8"/>
    </row>
    <row r="3" spans="1:14" x14ac:dyDescent="0.25">
      <c r="A3" s="1">
        <v>11431</v>
      </c>
      <c r="B3" s="1" t="s">
        <v>285</v>
      </c>
      <c r="C3" t="s">
        <v>286</v>
      </c>
      <c r="D3" t="s">
        <v>47</v>
      </c>
      <c r="E3" s="9">
        <v>4000</v>
      </c>
      <c r="F3" s="9">
        <v>0</v>
      </c>
      <c r="G3" s="5" t="s">
        <v>70</v>
      </c>
      <c r="L3" t="str">
        <f t="shared" si="0"/>
        <v>Lyrella11431</v>
      </c>
      <c r="N3" s="8"/>
    </row>
    <row r="4" spans="1:14" x14ac:dyDescent="0.25">
      <c r="A4" s="1">
        <v>11432</v>
      </c>
      <c r="B4" s="1" t="s">
        <v>285</v>
      </c>
      <c r="C4" t="s">
        <v>286</v>
      </c>
      <c r="D4" t="s">
        <v>47</v>
      </c>
      <c r="E4" s="9">
        <v>2000</v>
      </c>
      <c r="F4" s="9">
        <v>0</v>
      </c>
      <c r="G4" s="5" t="s">
        <v>21</v>
      </c>
      <c r="L4" t="str">
        <f t="shared" si="0"/>
        <v>Pseudonitzschia11432</v>
      </c>
      <c r="N4" s="8"/>
    </row>
    <row r="5" spans="1:14" x14ac:dyDescent="0.25">
      <c r="A5" s="1">
        <v>11433</v>
      </c>
      <c r="B5" s="1" t="s">
        <v>285</v>
      </c>
      <c r="C5" t="s">
        <v>286</v>
      </c>
      <c r="D5" t="s">
        <v>47</v>
      </c>
      <c r="E5" s="9">
        <v>12000</v>
      </c>
      <c r="F5" s="9">
        <v>0</v>
      </c>
      <c r="G5" s="5" t="s">
        <v>28</v>
      </c>
      <c r="L5" t="str">
        <f t="shared" si="0"/>
        <v>Nitzschia11433</v>
      </c>
      <c r="N5" s="8"/>
    </row>
    <row r="6" spans="1:14" x14ac:dyDescent="0.25">
      <c r="A6" s="1">
        <v>11434</v>
      </c>
      <c r="B6" s="1" t="s">
        <v>285</v>
      </c>
      <c r="C6" t="s">
        <v>286</v>
      </c>
      <c r="D6" t="s">
        <v>47</v>
      </c>
      <c r="E6" s="9">
        <v>10000</v>
      </c>
      <c r="F6" s="9">
        <v>0</v>
      </c>
      <c r="G6" s="5" t="s">
        <v>51</v>
      </c>
      <c r="L6" t="str">
        <f t="shared" si="0"/>
        <v>coccolith11434</v>
      </c>
      <c r="N6" s="8"/>
    </row>
    <row r="7" spans="1:14" x14ac:dyDescent="0.25">
      <c r="A7" s="1">
        <v>11435</v>
      </c>
      <c r="B7" s="1" t="s">
        <v>285</v>
      </c>
      <c r="C7" t="s">
        <v>286</v>
      </c>
      <c r="D7" t="s">
        <v>47</v>
      </c>
      <c r="E7" s="9">
        <v>18000</v>
      </c>
      <c r="F7" s="9">
        <v>0</v>
      </c>
      <c r="G7" s="5" t="s">
        <v>26</v>
      </c>
      <c r="L7" t="str">
        <f t="shared" si="0"/>
        <v>Syracosphaera11435</v>
      </c>
      <c r="N7" s="8"/>
    </row>
    <row r="8" spans="1:14" x14ac:dyDescent="0.25">
      <c r="A8" s="1">
        <v>11436</v>
      </c>
      <c r="B8" s="1" t="s">
        <v>285</v>
      </c>
      <c r="C8" t="s">
        <v>286</v>
      </c>
      <c r="D8" t="s">
        <v>47</v>
      </c>
      <c r="E8" s="9">
        <v>15000</v>
      </c>
      <c r="F8" s="9">
        <v>0</v>
      </c>
      <c r="G8" s="5" t="s">
        <v>94</v>
      </c>
      <c r="L8" t="str">
        <f t="shared" si="0"/>
        <v>Corisphaera11436</v>
      </c>
      <c r="N8" s="8"/>
    </row>
    <row r="9" spans="1:14" x14ac:dyDescent="0.25">
      <c r="A9" s="1">
        <v>11437</v>
      </c>
      <c r="B9" s="1" t="s">
        <v>285</v>
      </c>
      <c r="C9" t="s">
        <v>286</v>
      </c>
      <c r="D9" t="s">
        <v>47</v>
      </c>
      <c r="E9" s="9">
        <v>4000</v>
      </c>
      <c r="F9" s="9">
        <v>0</v>
      </c>
      <c r="G9" s="5" t="s">
        <v>142</v>
      </c>
      <c r="L9" t="str">
        <f t="shared" si="0"/>
        <v>Mastogloia11437</v>
      </c>
      <c r="N9" s="8"/>
    </row>
    <row r="10" spans="1:14" x14ac:dyDescent="0.25">
      <c r="A10" s="1">
        <v>11438</v>
      </c>
      <c r="B10" s="1" t="s">
        <v>285</v>
      </c>
      <c r="C10" t="s">
        <v>286</v>
      </c>
      <c r="D10" t="s">
        <v>47</v>
      </c>
      <c r="E10" s="9">
        <v>10000</v>
      </c>
      <c r="F10" s="9">
        <v>0</v>
      </c>
      <c r="G10" s="5" t="s">
        <v>142</v>
      </c>
      <c r="L10" t="str">
        <f>+CONCATENATE(G10,A9,"a")</f>
        <v>Mastogloia11437a</v>
      </c>
      <c r="N10" s="8"/>
    </row>
    <row r="11" spans="1:14" x14ac:dyDescent="0.25">
      <c r="A11" s="1">
        <v>11439</v>
      </c>
      <c r="B11" s="1" t="s">
        <v>285</v>
      </c>
      <c r="C11" t="s">
        <v>286</v>
      </c>
      <c r="D11" t="s">
        <v>47</v>
      </c>
      <c r="E11" s="9">
        <v>6500</v>
      </c>
      <c r="F11" s="9">
        <v>0</v>
      </c>
      <c r="G11" s="5" t="s">
        <v>16</v>
      </c>
      <c r="L11" t="str">
        <f t="shared" si="0"/>
        <v>Cocconeis11439</v>
      </c>
      <c r="N11" s="8"/>
    </row>
    <row r="12" spans="1:14" x14ac:dyDescent="0.25">
      <c r="A12" s="1">
        <v>11440</v>
      </c>
      <c r="B12" s="1" t="s">
        <v>285</v>
      </c>
      <c r="C12" t="s">
        <v>286</v>
      </c>
      <c r="D12" t="s">
        <v>47</v>
      </c>
      <c r="E12" s="9">
        <v>10000</v>
      </c>
      <c r="F12" s="9">
        <v>0</v>
      </c>
      <c r="G12" s="5" t="s">
        <v>26</v>
      </c>
      <c r="L12" t="str">
        <f t="shared" si="0"/>
        <v>Syracosphaera11440</v>
      </c>
      <c r="N12" s="8"/>
    </row>
    <row r="13" spans="1:14" x14ac:dyDescent="0.25">
      <c r="A13" s="1">
        <v>11441</v>
      </c>
      <c r="B13" s="1" t="s">
        <v>285</v>
      </c>
      <c r="C13" t="s">
        <v>286</v>
      </c>
      <c r="D13" t="s">
        <v>47</v>
      </c>
      <c r="E13" s="9">
        <v>10000</v>
      </c>
      <c r="F13" s="9">
        <v>0</v>
      </c>
      <c r="G13" s="5" t="s">
        <v>105</v>
      </c>
      <c r="L13" t="str">
        <f t="shared" si="0"/>
        <v>Acanthoica11441</v>
      </c>
      <c r="N13" s="8"/>
    </row>
    <row r="14" spans="1:14" x14ac:dyDescent="0.25">
      <c r="A14" s="1">
        <v>11442</v>
      </c>
      <c r="B14" s="1" t="s">
        <v>285</v>
      </c>
      <c r="C14" t="s">
        <v>286</v>
      </c>
      <c r="D14" t="s">
        <v>47</v>
      </c>
      <c r="E14" s="9">
        <v>9000</v>
      </c>
      <c r="F14" s="9">
        <v>0</v>
      </c>
      <c r="G14" s="5" t="s">
        <v>48</v>
      </c>
      <c r="L14" t="str">
        <f t="shared" si="0"/>
        <v>Prorocentrum11442</v>
      </c>
      <c r="N14" s="8"/>
    </row>
    <row r="15" spans="1:14" x14ac:dyDescent="0.25">
      <c r="A15" s="1">
        <v>11443</v>
      </c>
      <c r="B15" s="1" t="s">
        <v>285</v>
      </c>
      <c r="C15" t="s">
        <v>286</v>
      </c>
      <c r="D15" t="s">
        <v>47</v>
      </c>
      <c r="E15" s="9">
        <v>10000</v>
      </c>
      <c r="F15" s="9">
        <v>0</v>
      </c>
      <c r="G15" s="5" t="s">
        <v>94</v>
      </c>
      <c r="L15" t="str">
        <f t="shared" si="0"/>
        <v>Corisphaera11443</v>
      </c>
      <c r="N15" s="8"/>
    </row>
    <row r="16" spans="1:14" x14ac:dyDescent="0.25">
      <c r="A16" s="1">
        <v>11444</v>
      </c>
      <c r="B16" s="1" t="s">
        <v>285</v>
      </c>
      <c r="C16" t="s">
        <v>286</v>
      </c>
      <c r="D16" t="s">
        <v>47</v>
      </c>
      <c r="E16" s="9">
        <v>9000</v>
      </c>
      <c r="F16" s="9">
        <v>0</v>
      </c>
      <c r="G16" s="5" t="s">
        <v>168</v>
      </c>
      <c r="L16" t="str">
        <f t="shared" si="0"/>
        <v>holococcolith11444</v>
      </c>
      <c r="N16" s="8"/>
    </row>
    <row r="17" spans="1:14" x14ac:dyDescent="0.25">
      <c r="A17" s="1">
        <v>11445</v>
      </c>
      <c r="B17" s="1" t="s">
        <v>285</v>
      </c>
      <c r="C17" t="s">
        <v>286</v>
      </c>
      <c r="D17" t="s">
        <v>47</v>
      </c>
      <c r="E17" s="9">
        <v>15000</v>
      </c>
      <c r="F17" s="9">
        <v>0</v>
      </c>
      <c r="G17" s="5" t="s">
        <v>26</v>
      </c>
      <c r="L17" t="str">
        <f t="shared" si="0"/>
        <v>Syracosphaera11445</v>
      </c>
      <c r="N17" s="8"/>
    </row>
    <row r="18" spans="1:14" x14ac:dyDescent="0.25">
      <c r="A18" s="1">
        <v>11446</v>
      </c>
      <c r="B18" s="1" t="s">
        <v>285</v>
      </c>
      <c r="C18" t="s">
        <v>286</v>
      </c>
      <c r="D18" t="s">
        <v>47</v>
      </c>
      <c r="E18" s="9">
        <v>10000</v>
      </c>
      <c r="F18" s="9">
        <v>0</v>
      </c>
      <c r="G18" s="5" t="s">
        <v>28</v>
      </c>
      <c r="L18" t="str">
        <f t="shared" si="0"/>
        <v>Nitzschia11446</v>
      </c>
      <c r="N18" s="8"/>
    </row>
    <row r="19" spans="1:14" x14ac:dyDescent="0.25">
      <c r="A19" s="1">
        <v>11447</v>
      </c>
      <c r="B19" s="1" t="s">
        <v>285</v>
      </c>
      <c r="C19" t="s">
        <v>286</v>
      </c>
      <c r="D19" t="s">
        <v>47</v>
      </c>
      <c r="E19" s="9">
        <v>6500</v>
      </c>
      <c r="F19" s="9">
        <v>0</v>
      </c>
      <c r="G19" s="5" t="s">
        <v>233</v>
      </c>
      <c r="L19" t="str">
        <f t="shared" si="0"/>
        <v>Thoracosphaera11447</v>
      </c>
      <c r="N19" s="8"/>
    </row>
    <row r="20" spans="1:14" x14ac:dyDescent="0.25">
      <c r="A20" s="1">
        <v>11448</v>
      </c>
      <c r="B20" s="1" t="s">
        <v>285</v>
      </c>
      <c r="C20" t="s">
        <v>286</v>
      </c>
      <c r="D20" t="s">
        <v>47</v>
      </c>
      <c r="E20" s="9">
        <v>15000</v>
      </c>
      <c r="F20" s="9">
        <v>0</v>
      </c>
      <c r="G20" s="5" t="s">
        <v>287</v>
      </c>
      <c r="L20" t="str">
        <f t="shared" si="0"/>
        <v>Opephora11448</v>
      </c>
      <c r="N20" s="8"/>
    </row>
    <row r="21" spans="1:14" x14ac:dyDescent="0.25">
      <c r="A21" s="1">
        <v>11449</v>
      </c>
      <c r="B21" s="1" t="s">
        <v>285</v>
      </c>
      <c r="C21" t="s">
        <v>286</v>
      </c>
      <c r="D21" t="s">
        <v>47</v>
      </c>
      <c r="E21" s="9">
        <v>3500</v>
      </c>
      <c r="F21" s="9">
        <v>0</v>
      </c>
      <c r="G21" s="5" t="s">
        <v>160</v>
      </c>
      <c r="L21" t="str">
        <f t="shared" si="0"/>
        <v>Oxytoxum11449</v>
      </c>
      <c r="N21" s="8"/>
    </row>
    <row r="22" spans="1:14" x14ac:dyDescent="0.25">
      <c r="A22" s="1">
        <v>11450</v>
      </c>
      <c r="B22" s="1" t="s">
        <v>285</v>
      </c>
      <c r="C22" t="s">
        <v>286</v>
      </c>
      <c r="D22" t="s">
        <v>47</v>
      </c>
      <c r="E22" s="9">
        <v>2300</v>
      </c>
      <c r="F22" s="9">
        <v>0</v>
      </c>
      <c r="G22" s="5" t="s">
        <v>65</v>
      </c>
      <c r="L22" t="str">
        <f t="shared" si="0"/>
        <v>Coscinodiscus11450</v>
      </c>
      <c r="N22" s="8"/>
    </row>
    <row r="23" spans="1:14" x14ac:dyDescent="0.25">
      <c r="A23" s="1">
        <v>11451</v>
      </c>
      <c r="B23" s="1" t="s">
        <v>285</v>
      </c>
      <c r="C23" t="s">
        <v>286</v>
      </c>
      <c r="D23" t="s">
        <v>47</v>
      </c>
      <c r="E23" s="9">
        <v>15000</v>
      </c>
      <c r="F23" s="9">
        <v>0</v>
      </c>
      <c r="G23" s="5" t="s">
        <v>168</v>
      </c>
      <c r="L23" t="str">
        <f t="shared" si="0"/>
        <v>holococcolith11451</v>
      </c>
      <c r="N23" s="8"/>
    </row>
    <row r="24" spans="1:14" x14ac:dyDescent="0.25">
      <c r="A24" s="1">
        <v>11452</v>
      </c>
      <c r="B24" s="1" t="s">
        <v>285</v>
      </c>
      <c r="C24" t="s">
        <v>286</v>
      </c>
      <c r="D24" t="s">
        <v>47</v>
      </c>
      <c r="E24" s="9">
        <v>15000</v>
      </c>
      <c r="F24" s="9">
        <v>0</v>
      </c>
      <c r="G24" s="5" t="s">
        <v>202</v>
      </c>
      <c r="L24" t="str">
        <f t="shared" si="0"/>
        <v>Syracolithus11452</v>
      </c>
      <c r="N24" s="8"/>
    </row>
    <row r="25" spans="1:14" x14ac:dyDescent="0.25">
      <c r="A25" s="1">
        <v>11453</v>
      </c>
      <c r="B25" s="1" t="s">
        <v>285</v>
      </c>
      <c r="C25" t="s">
        <v>286</v>
      </c>
      <c r="D25" t="s">
        <v>47</v>
      </c>
      <c r="E25" s="9">
        <v>9000</v>
      </c>
      <c r="F25" s="9">
        <v>0</v>
      </c>
      <c r="G25" s="5" t="s">
        <v>48</v>
      </c>
      <c r="L25" t="str">
        <f t="shared" si="0"/>
        <v>Prorocentrum11453</v>
      </c>
      <c r="N25" s="8"/>
    </row>
    <row r="26" spans="1:14" x14ac:dyDescent="0.25">
      <c r="A26" s="1">
        <v>11454</v>
      </c>
      <c r="B26" s="1" t="s">
        <v>285</v>
      </c>
      <c r="C26" t="s">
        <v>286</v>
      </c>
      <c r="D26" t="s">
        <v>47</v>
      </c>
      <c r="E26" s="9">
        <v>2500</v>
      </c>
      <c r="F26" s="9">
        <v>0</v>
      </c>
      <c r="G26" s="5" t="s">
        <v>100</v>
      </c>
      <c r="L26" t="str">
        <f t="shared" si="0"/>
        <v>Calciosolenia11454</v>
      </c>
      <c r="N26" s="8"/>
    </row>
    <row r="27" spans="1:14" x14ac:dyDescent="0.25">
      <c r="A27" s="1">
        <v>11455</v>
      </c>
      <c r="B27" s="1" t="s">
        <v>285</v>
      </c>
      <c r="C27" t="s">
        <v>286</v>
      </c>
      <c r="D27" t="s">
        <v>47</v>
      </c>
      <c r="E27" s="9">
        <v>7000</v>
      </c>
      <c r="F27" s="9">
        <v>0</v>
      </c>
      <c r="G27" s="5" t="s">
        <v>207</v>
      </c>
      <c r="L27" t="str">
        <f t="shared" si="0"/>
        <v>Coccolithus11455</v>
      </c>
      <c r="N27" s="8"/>
    </row>
    <row r="28" spans="1:14" x14ac:dyDescent="0.25">
      <c r="A28" s="1">
        <v>11456</v>
      </c>
      <c r="B28" s="1" t="s">
        <v>285</v>
      </c>
      <c r="C28" t="s">
        <v>286</v>
      </c>
      <c r="D28" t="s">
        <v>47</v>
      </c>
      <c r="E28" s="9">
        <v>10000</v>
      </c>
      <c r="F28" s="9">
        <v>0</v>
      </c>
      <c r="G28" s="5" t="s">
        <v>94</v>
      </c>
      <c r="L28" t="str">
        <f t="shared" si="0"/>
        <v>Corisphaera11456</v>
      </c>
      <c r="N28" s="8"/>
    </row>
    <row r="29" spans="1:14" x14ac:dyDescent="0.25">
      <c r="A29" s="1">
        <v>11457</v>
      </c>
      <c r="B29" s="1" t="s">
        <v>285</v>
      </c>
      <c r="C29" t="s">
        <v>286</v>
      </c>
      <c r="D29" t="s">
        <v>47</v>
      </c>
      <c r="E29" s="9">
        <v>5000</v>
      </c>
      <c r="F29" s="9">
        <v>0</v>
      </c>
      <c r="G29" s="5" t="s">
        <v>288</v>
      </c>
      <c r="L29" t="str">
        <f t="shared" si="0"/>
        <v>Alisphaera11457</v>
      </c>
      <c r="N29" s="8"/>
    </row>
    <row r="30" spans="1:14" x14ac:dyDescent="0.25">
      <c r="A30" s="1">
        <v>11458</v>
      </c>
      <c r="B30" s="1" t="s">
        <v>285</v>
      </c>
      <c r="C30" t="s">
        <v>286</v>
      </c>
      <c r="D30" t="s">
        <v>47</v>
      </c>
      <c r="E30" s="9">
        <v>20000</v>
      </c>
      <c r="F30" s="9">
        <v>0</v>
      </c>
      <c r="G30" s="5" t="s">
        <v>288</v>
      </c>
      <c r="L30" t="str">
        <f>+CONCATENATE(G30,A29,"a")</f>
        <v>Alisphaera11457a</v>
      </c>
      <c r="N30" s="8"/>
    </row>
    <row r="31" spans="1:14" x14ac:dyDescent="0.25">
      <c r="A31" s="1">
        <v>11459</v>
      </c>
      <c r="B31" s="1" t="s">
        <v>285</v>
      </c>
      <c r="C31" t="s">
        <v>286</v>
      </c>
      <c r="D31" t="s">
        <v>47</v>
      </c>
      <c r="E31" s="9">
        <v>20000</v>
      </c>
      <c r="F31" s="9">
        <v>0</v>
      </c>
      <c r="G31" s="5" t="s">
        <v>289</v>
      </c>
      <c r="L31" t="str">
        <f t="shared" si="0"/>
        <v>Coccolith11459</v>
      </c>
      <c r="N31" s="8"/>
    </row>
    <row r="32" spans="1:14" x14ac:dyDescent="0.25">
      <c r="A32" s="1">
        <v>11460</v>
      </c>
      <c r="B32" s="1" t="s">
        <v>285</v>
      </c>
      <c r="C32" t="s">
        <v>286</v>
      </c>
      <c r="D32" t="s">
        <v>47</v>
      </c>
      <c r="E32" s="9">
        <v>20000</v>
      </c>
      <c r="F32" s="9">
        <v>0</v>
      </c>
      <c r="G32" s="5" t="s">
        <v>107</v>
      </c>
      <c r="H32" t="s">
        <v>117</v>
      </c>
      <c r="L32" t="str">
        <f t="shared" si="0"/>
        <v>Florisphaera11460</v>
      </c>
      <c r="N32" s="8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workbookViewId="0">
      <selection activeCell="C35" sqref="C35"/>
    </sheetView>
  </sheetViews>
  <sheetFormatPr defaultRowHeight="15" x14ac:dyDescent="0.25"/>
  <cols>
    <col min="3" max="3" width="51.7109375" customWidth="1"/>
    <col min="259" max="259" width="51.7109375" customWidth="1"/>
    <col min="515" max="515" width="51.7109375" customWidth="1"/>
    <col min="771" max="771" width="51.7109375" customWidth="1"/>
    <col min="1027" max="1027" width="51.7109375" customWidth="1"/>
    <col min="1283" max="1283" width="51.7109375" customWidth="1"/>
    <col min="1539" max="1539" width="51.7109375" customWidth="1"/>
    <col min="1795" max="1795" width="51.7109375" customWidth="1"/>
    <col min="2051" max="2051" width="51.7109375" customWidth="1"/>
    <col min="2307" max="2307" width="51.7109375" customWidth="1"/>
    <col min="2563" max="2563" width="51.7109375" customWidth="1"/>
    <col min="2819" max="2819" width="51.7109375" customWidth="1"/>
    <col min="3075" max="3075" width="51.7109375" customWidth="1"/>
    <col min="3331" max="3331" width="51.7109375" customWidth="1"/>
    <col min="3587" max="3587" width="51.7109375" customWidth="1"/>
    <col min="3843" max="3843" width="51.7109375" customWidth="1"/>
    <col min="4099" max="4099" width="51.7109375" customWidth="1"/>
    <col min="4355" max="4355" width="51.7109375" customWidth="1"/>
    <col min="4611" max="4611" width="51.7109375" customWidth="1"/>
    <col min="4867" max="4867" width="51.7109375" customWidth="1"/>
    <col min="5123" max="5123" width="51.7109375" customWidth="1"/>
    <col min="5379" max="5379" width="51.7109375" customWidth="1"/>
    <col min="5635" max="5635" width="51.7109375" customWidth="1"/>
    <col min="5891" max="5891" width="51.7109375" customWidth="1"/>
    <col min="6147" max="6147" width="51.7109375" customWidth="1"/>
    <col min="6403" max="6403" width="51.7109375" customWidth="1"/>
    <col min="6659" max="6659" width="51.7109375" customWidth="1"/>
    <col min="6915" max="6915" width="51.7109375" customWidth="1"/>
    <col min="7171" max="7171" width="51.7109375" customWidth="1"/>
    <col min="7427" max="7427" width="51.7109375" customWidth="1"/>
    <col min="7683" max="7683" width="51.7109375" customWidth="1"/>
    <col min="7939" max="7939" width="51.7109375" customWidth="1"/>
    <col min="8195" max="8195" width="51.7109375" customWidth="1"/>
    <col min="8451" max="8451" width="51.7109375" customWidth="1"/>
    <col min="8707" max="8707" width="51.7109375" customWidth="1"/>
    <col min="8963" max="8963" width="51.7109375" customWidth="1"/>
    <col min="9219" max="9219" width="51.7109375" customWidth="1"/>
    <col min="9475" max="9475" width="51.7109375" customWidth="1"/>
    <col min="9731" max="9731" width="51.7109375" customWidth="1"/>
    <col min="9987" max="9987" width="51.7109375" customWidth="1"/>
    <col min="10243" max="10243" width="51.7109375" customWidth="1"/>
    <col min="10499" max="10499" width="51.7109375" customWidth="1"/>
    <col min="10755" max="10755" width="51.7109375" customWidth="1"/>
    <col min="11011" max="11011" width="51.7109375" customWidth="1"/>
    <col min="11267" max="11267" width="51.7109375" customWidth="1"/>
    <col min="11523" max="11523" width="51.7109375" customWidth="1"/>
    <col min="11779" max="11779" width="51.7109375" customWidth="1"/>
    <col min="12035" max="12035" width="51.7109375" customWidth="1"/>
    <col min="12291" max="12291" width="51.7109375" customWidth="1"/>
    <col min="12547" max="12547" width="51.7109375" customWidth="1"/>
    <col min="12803" max="12803" width="51.7109375" customWidth="1"/>
    <col min="13059" max="13059" width="51.7109375" customWidth="1"/>
    <col min="13315" max="13315" width="51.7109375" customWidth="1"/>
    <col min="13571" max="13571" width="51.7109375" customWidth="1"/>
    <col min="13827" max="13827" width="51.7109375" customWidth="1"/>
    <col min="14083" max="14083" width="51.7109375" customWidth="1"/>
    <col min="14339" max="14339" width="51.7109375" customWidth="1"/>
    <col min="14595" max="14595" width="51.7109375" customWidth="1"/>
    <col min="14851" max="14851" width="51.7109375" customWidth="1"/>
    <col min="15107" max="15107" width="51.7109375" customWidth="1"/>
    <col min="15363" max="15363" width="51.7109375" customWidth="1"/>
    <col min="15619" max="15619" width="51.7109375" customWidth="1"/>
    <col min="15875" max="15875" width="51.7109375" customWidth="1"/>
    <col min="16131" max="16131" width="51.71093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11469</v>
      </c>
      <c r="B2" s="1" t="s">
        <v>290</v>
      </c>
      <c r="C2" t="s">
        <v>291</v>
      </c>
      <c r="D2" t="s">
        <v>47</v>
      </c>
      <c r="E2" s="9">
        <v>22000</v>
      </c>
      <c r="F2" s="9">
        <v>0</v>
      </c>
      <c r="G2" s="5" t="s">
        <v>40</v>
      </c>
      <c r="H2" t="s">
        <v>81</v>
      </c>
      <c r="L2" t="str">
        <f t="shared" ref="L2:L33" si="0">+CONCATENATE(G2,A2)</f>
        <v>Cyclotella11469</v>
      </c>
      <c r="N2" s="8"/>
    </row>
    <row r="3" spans="1:14" x14ac:dyDescent="0.25">
      <c r="A3" s="1">
        <v>11470</v>
      </c>
      <c r="B3" s="1" t="s">
        <v>290</v>
      </c>
      <c r="C3" t="s">
        <v>291</v>
      </c>
      <c r="D3" t="s">
        <v>47</v>
      </c>
      <c r="E3" s="9">
        <v>10000</v>
      </c>
      <c r="F3" s="9">
        <v>0</v>
      </c>
      <c r="G3" s="5" t="s">
        <v>28</v>
      </c>
      <c r="L3" t="str">
        <f t="shared" si="0"/>
        <v>Nitzschia11470</v>
      </c>
      <c r="N3" s="8"/>
    </row>
    <row r="4" spans="1:14" x14ac:dyDescent="0.25">
      <c r="A4" s="1">
        <v>11471</v>
      </c>
      <c r="B4" s="1" t="s">
        <v>290</v>
      </c>
      <c r="C4" t="s">
        <v>291</v>
      </c>
      <c r="D4" t="s">
        <v>47</v>
      </c>
      <c r="E4" s="9">
        <v>2500</v>
      </c>
      <c r="F4" s="9">
        <v>0</v>
      </c>
      <c r="G4" s="5" t="s">
        <v>100</v>
      </c>
      <c r="L4" t="str">
        <f t="shared" si="0"/>
        <v>Calciosolenia11471</v>
      </c>
      <c r="N4" s="8"/>
    </row>
    <row r="5" spans="1:14" x14ac:dyDescent="0.25">
      <c r="A5" s="1">
        <v>11472</v>
      </c>
      <c r="B5" s="1" t="s">
        <v>290</v>
      </c>
      <c r="C5" t="s">
        <v>291</v>
      </c>
      <c r="D5" t="s">
        <v>47</v>
      </c>
      <c r="E5" s="9">
        <v>15000</v>
      </c>
      <c r="F5" s="9">
        <v>0</v>
      </c>
      <c r="G5" s="5" t="s">
        <v>22</v>
      </c>
      <c r="H5" t="s">
        <v>23</v>
      </c>
      <c r="L5" t="str">
        <f t="shared" si="0"/>
        <v>Fragilariopsis11472</v>
      </c>
      <c r="N5" s="8"/>
    </row>
    <row r="6" spans="1:14" x14ac:dyDescent="0.25">
      <c r="A6" s="1">
        <v>11473</v>
      </c>
      <c r="B6" s="1" t="s">
        <v>290</v>
      </c>
      <c r="C6" t="s">
        <v>291</v>
      </c>
      <c r="D6" t="s">
        <v>47</v>
      </c>
      <c r="E6" s="9">
        <v>15000</v>
      </c>
      <c r="F6" s="9">
        <v>0</v>
      </c>
      <c r="G6" s="5" t="s">
        <v>26</v>
      </c>
      <c r="L6" t="str">
        <f t="shared" si="0"/>
        <v>Syracosphaera11473</v>
      </c>
      <c r="N6" s="8"/>
    </row>
    <row r="7" spans="1:14" x14ac:dyDescent="0.25">
      <c r="A7" s="1">
        <v>11474</v>
      </c>
      <c r="B7" s="1" t="s">
        <v>290</v>
      </c>
      <c r="C7" t="s">
        <v>291</v>
      </c>
      <c r="D7" t="s">
        <v>47</v>
      </c>
      <c r="E7" s="9">
        <v>2500</v>
      </c>
      <c r="F7" s="9">
        <v>0</v>
      </c>
      <c r="G7" s="5" t="s">
        <v>95</v>
      </c>
      <c r="L7" t="str">
        <f t="shared" si="0"/>
        <v>Haslea11474</v>
      </c>
      <c r="N7" s="8"/>
    </row>
    <row r="8" spans="1:14" x14ac:dyDescent="0.25">
      <c r="A8" s="1">
        <v>11475</v>
      </c>
      <c r="B8" s="1" t="s">
        <v>290</v>
      </c>
      <c r="C8" t="s">
        <v>291</v>
      </c>
      <c r="D8" t="s">
        <v>47</v>
      </c>
      <c r="E8" s="9">
        <v>10000</v>
      </c>
      <c r="F8" s="9">
        <v>0</v>
      </c>
      <c r="G8" s="5" t="s">
        <v>95</v>
      </c>
      <c r="L8" t="str">
        <f>+CONCATENATE(G8,A7,"a")</f>
        <v>Haslea11474a</v>
      </c>
      <c r="N8" s="8"/>
    </row>
    <row r="9" spans="1:14" x14ac:dyDescent="0.25">
      <c r="A9" s="1">
        <v>11476</v>
      </c>
      <c r="B9" s="1" t="s">
        <v>290</v>
      </c>
      <c r="C9" t="s">
        <v>291</v>
      </c>
      <c r="D9" t="s">
        <v>47</v>
      </c>
      <c r="E9" s="9">
        <v>10000</v>
      </c>
      <c r="F9" s="9">
        <v>0</v>
      </c>
      <c r="G9" s="5" t="s">
        <v>95</v>
      </c>
      <c r="L9" t="str">
        <f>+CONCATENATE(G9,A7,"b")</f>
        <v>Haslea11474b</v>
      </c>
      <c r="N9" s="8"/>
    </row>
    <row r="10" spans="1:14" x14ac:dyDescent="0.25">
      <c r="A10" s="1">
        <v>11477</v>
      </c>
      <c r="B10" s="1" t="s">
        <v>290</v>
      </c>
      <c r="C10" t="s">
        <v>291</v>
      </c>
      <c r="D10" t="s">
        <v>47</v>
      </c>
      <c r="E10" s="9">
        <v>8000</v>
      </c>
      <c r="F10" s="9">
        <v>0</v>
      </c>
      <c r="G10" s="5" t="s">
        <v>100</v>
      </c>
      <c r="L10" t="str">
        <f t="shared" si="0"/>
        <v>Calciosolenia11477</v>
      </c>
      <c r="N10" s="8"/>
    </row>
    <row r="11" spans="1:14" x14ac:dyDescent="0.25">
      <c r="A11" s="1">
        <v>11478</v>
      </c>
      <c r="B11" s="1" t="s">
        <v>290</v>
      </c>
      <c r="C11" t="s">
        <v>291</v>
      </c>
      <c r="D11" t="s">
        <v>47</v>
      </c>
      <c r="E11" s="9">
        <v>15000</v>
      </c>
      <c r="F11" s="9">
        <v>0</v>
      </c>
      <c r="G11" s="5" t="s">
        <v>26</v>
      </c>
      <c r="L11" t="str">
        <f t="shared" si="0"/>
        <v>Syracosphaera11478</v>
      </c>
      <c r="N11" s="8"/>
    </row>
    <row r="12" spans="1:14" x14ac:dyDescent="0.25">
      <c r="A12" s="1">
        <v>11479</v>
      </c>
      <c r="B12" s="1" t="s">
        <v>290</v>
      </c>
      <c r="C12" t="s">
        <v>291</v>
      </c>
      <c r="D12" t="s">
        <v>47</v>
      </c>
      <c r="E12" s="9">
        <v>10000</v>
      </c>
      <c r="F12" s="9">
        <v>0</v>
      </c>
      <c r="G12" s="5" t="s">
        <v>288</v>
      </c>
      <c r="L12" t="str">
        <f t="shared" si="0"/>
        <v>Alisphaera11479</v>
      </c>
      <c r="N12" s="8"/>
    </row>
    <row r="13" spans="1:14" x14ac:dyDescent="0.25">
      <c r="A13" s="1">
        <v>11480</v>
      </c>
      <c r="B13" s="1" t="s">
        <v>290</v>
      </c>
      <c r="C13" t="s">
        <v>291</v>
      </c>
      <c r="D13" t="s">
        <v>47</v>
      </c>
      <c r="E13" s="9">
        <v>75000</v>
      </c>
      <c r="F13" s="9">
        <v>0</v>
      </c>
      <c r="G13" s="5" t="s">
        <v>38</v>
      </c>
      <c r="L13" t="str">
        <f t="shared" si="0"/>
        <v>Michaelsarsia11480</v>
      </c>
      <c r="N13" s="8"/>
    </row>
    <row r="14" spans="1:14" x14ac:dyDescent="0.25">
      <c r="A14" s="1">
        <v>11481</v>
      </c>
      <c r="B14" s="1" t="s">
        <v>290</v>
      </c>
      <c r="C14" t="s">
        <v>291</v>
      </c>
      <c r="D14" t="s">
        <v>47</v>
      </c>
      <c r="E14" s="9">
        <v>10000</v>
      </c>
      <c r="F14" s="9">
        <v>0</v>
      </c>
      <c r="G14" s="5" t="s">
        <v>26</v>
      </c>
      <c r="L14" t="str">
        <f t="shared" si="0"/>
        <v>Syracosphaera11481</v>
      </c>
      <c r="N14" s="8"/>
    </row>
    <row r="15" spans="1:14" x14ac:dyDescent="0.25">
      <c r="A15" s="1">
        <v>11482</v>
      </c>
      <c r="B15" s="1" t="s">
        <v>290</v>
      </c>
      <c r="C15" t="s">
        <v>291</v>
      </c>
      <c r="D15" t="s">
        <v>47</v>
      </c>
      <c r="E15" s="9">
        <v>75000</v>
      </c>
      <c r="F15" s="9">
        <v>0</v>
      </c>
      <c r="G15" s="5" t="s">
        <v>38</v>
      </c>
      <c r="L15" t="str">
        <f t="shared" si="0"/>
        <v>Michaelsarsia11482</v>
      </c>
      <c r="N15" s="8"/>
    </row>
    <row r="16" spans="1:14" x14ac:dyDescent="0.25">
      <c r="A16" s="1">
        <v>11483</v>
      </c>
      <c r="B16" s="1" t="s">
        <v>290</v>
      </c>
      <c r="C16" t="s">
        <v>291</v>
      </c>
      <c r="D16" t="s">
        <v>47</v>
      </c>
      <c r="E16" s="9">
        <v>2500</v>
      </c>
      <c r="F16" s="9">
        <v>0</v>
      </c>
      <c r="G16" s="5" t="s">
        <v>30</v>
      </c>
      <c r="L16" t="str">
        <f t="shared" si="0"/>
        <v>Thalassionema11483</v>
      </c>
      <c r="N16" s="8"/>
    </row>
    <row r="17" spans="1:14" x14ac:dyDescent="0.25">
      <c r="A17" s="1">
        <v>11484</v>
      </c>
      <c r="B17" s="1" t="s">
        <v>290</v>
      </c>
      <c r="C17" t="s">
        <v>291</v>
      </c>
      <c r="D17" t="s">
        <v>47</v>
      </c>
      <c r="E17" s="9">
        <v>20000</v>
      </c>
      <c r="F17" s="9">
        <v>0</v>
      </c>
      <c r="G17" s="5" t="s">
        <v>89</v>
      </c>
      <c r="L17" t="str">
        <f t="shared" si="0"/>
        <v>Guinardia11484</v>
      </c>
      <c r="N17" s="8"/>
    </row>
    <row r="18" spans="1:14" x14ac:dyDescent="0.25">
      <c r="A18" s="1">
        <v>11485</v>
      </c>
      <c r="B18" s="1" t="s">
        <v>290</v>
      </c>
      <c r="C18" t="s">
        <v>291</v>
      </c>
      <c r="D18" t="s">
        <v>47</v>
      </c>
      <c r="E18" s="9">
        <v>7500</v>
      </c>
      <c r="F18" s="9">
        <v>0</v>
      </c>
      <c r="G18" s="5" t="s">
        <v>60</v>
      </c>
      <c r="L18" t="str">
        <f t="shared" si="0"/>
        <v>lorica11485</v>
      </c>
      <c r="N18" s="8"/>
    </row>
    <row r="19" spans="1:14" x14ac:dyDescent="0.25">
      <c r="A19" s="1">
        <v>11486</v>
      </c>
      <c r="B19" s="1" t="s">
        <v>290</v>
      </c>
      <c r="C19" t="s">
        <v>291</v>
      </c>
      <c r="D19" t="s">
        <v>47</v>
      </c>
      <c r="E19" s="9">
        <v>3300</v>
      </c>
      <c r="F19" s="9">
        <v>0</v>
      </c>
      <c r="G19" s="5" t="s">
        <v>292</v>
      </c>
      <c r="L19" t="str">
        <f t="shared" si="0"/>
        <v>Dictyota11486</v>
      </c>
      <c r="N19" s="8"/>
    </row>
    <row r="20" spans="1:14" x14ac:dyDescent="0.25">
      <c r="A20" s="1">
        <v>11487</v>
      </c>
      <c r="B20" s="1" t="s">
        <v>290</v>
      </c>
      <c r="C20" t="s">
        <v>291</v>
      </c>
      <c r="D20" t="s">
        <v>47</v>
      </c>
      <c r="E20" s="9">
        <v>1000</v>
      </c>
      <c r="F20" s="9">
        <v>0</v>
      </c>
      <c r="G20" s="5" t="s">
        <v>29</v>
      </c>
      <c r="L20" t="str">
        <f t="shared" si="0"/>
        <v>Chaetoceros11487</v>
      </c>
      <c r="N20" s="8"/>
    </row>
    <row r="21" spans="1:14" x14ac:dyDescent="0.25">
      <c r="A21" s="1">
        <v>11488</v>
      </c>
      <c r="B21" s="1" t="s">
        <v>290</v>
      </c>
      <c r="C21" t="s">
        <v>291</v>
      </c>
      <c r="D21" t="s">
        <v>47</v>
      </c>
      <c r="E21" s="9">
        <v>3000</v>
      </c>
      <c r="F21" s="9">
        <v>0</v>
      </c>
      <c r="G21" s="5" t="s">
        <v>28</v>
      </c>
      <c r="L21" t="str">
        <f t="shared" si="0"/>
        <v>Nitzschia11488</v>
      </c>
      <c r="N21" s="8"/>
    </row>
    <row r="22" spans="1:14" x14ac:dyDescent="0.25">
      <c r="A22" s="1">
        <v>11489</v>
      </c>
      <c r="B22" s="1" t="s">
        <v>290</v>
      </c>
      <c r="C22" t="s">
        <v>291</v>
      </c>
      <c r="D22" t="s">
        <v>47</v>
      </c>
      <c r="E22" s="9">
        <v>10000</v>
      </c>
      <c r="F22" s="9">
        <v>0</v>
      </c>
      <c r="G22" s="5" t="s">
        <v>35</v>
      </c>
      <c r="L22" t="str">
        <f t="shared" si="0"/>
        <v>Thalassiosira11489</v>
      </c>
      <c r="N22" s="8"/>
    </row>
    <row r="23" spans="1:14" x14ac:dyDescent="0.25">
      <c r="A23" s="1">
        <v>11490</v>
      </c>
      <c r="B23" s="1" t="s">
        <v>290</v>
      </c>
      <c r="C23" t="s">
        <v>291</v>
      </c>
      <c r="D23" t="s">
        <v>47</v>
      </c>
      <c r="E23" s="9">
        <v>15000</v>
      </c>
      <c r="F23" s="9">
        <v>0</v>
      </c>
      <c r="G23" s="5" t="s">
        <v>293</v>
      </c>
      <c r="L23" t="str">
        <f t="shared" si="0"/>
        <v>unknownsphere11490</v>
      </c>
      <c r="N23" s="8"/>
    </row>
    <row r="24" spans="1:14" x14ac:dyDescent="0.25">
      <c r="A24" s="1">
        <v>11491</v>
      </c>
      <c r="B24" s="1" t="s">
        <v>290</v>
      </c>
      <c r="C24" t="s">
        <v>291</v>
      </c>
      <c r="D24" t="s">
        <v>47</v>
      </c>
      <c r="E24" s="9">
        <v>1500</v>
      </c>
      <c r="F24" s="9">
        <v>0</v>
      </c>
      <c r="G24" s="5" t="s">
        <v>28</v>
      </c>
      <c r="L24" t="str">
        <f t="shared" si="0"/>
        <v>Nitzschia11491</v>
      </c>
      <c r="N24" s="8"/>
    </row>
    <row r="25" spans="1:14" x14ac:dyDescent="0.25">
      <c r="A25" s="1">
        <v>11492</v>
      </c>
      <c r="B25" s="1" t="s">
        <v>290</v>
      </c>
      <c r="C25" t="s">
        <v>291</v>
      </c>
      <c r="D25" t="s">
        <v>47</v>
      </c>
      <c r="E25" s="9">
        <v>15000</v>
      </c>
      <c r="F25" s="9">
        <v>0</v>
      </c>
      <c r="G25" s="5" t="s">
        <v>28</v>
      </c>
      <c r="L25" t="str">
        <f>+CONCATENATE(G25,A24,"a")</f>
        <v>Nitzschia11491a</v>
      </c>
      <c r="N25" s="8"/>
    </row>
    <row r="26" spans="1:14" x14ac:dyDescent="0.25">
      <c r="A26" s="1">
        <v>11493</v>
      </c>
      <c r="B26" s="1" t="s">
        <v>290</v>
      </c>
      <c r="C26" t="s">
        <v>291</v>
      </c>
      <c r="D26" t="s">
        <v>47</v>
      </c>
      <c r="E26" s="9">
        <v>7500</v>
      </c>
      <c r="F26" s="9">
        <v>0</v>
      </c>
      <c r="G26" s="5" t="s">
        <v>35</v>
      </c>
      <c r="L26" t="str">
        <f t="shared" si="0"/>
        <v>Thalassiosira11493</v>
      </c>
      <c r="N26" s="8"/>
    </row>
    <row r="27" spans="1:14" x14ac:dyDescent="0.25">
      <c r="A27" s="1">
        <v>11494</v>
      </c>
      <c r="B27" s="1" t="s">
        <v>290</v>
      </c>
      <c r="C27" t="s">
        <v>291</v>
      </c>
      <c r="D27" t="s">
        <v>47</v>
      </c>
      <c r="E27" s="9">
        <v>2500</v>
      </c>
      <c r="F27" s="9">
        <v>0</v>
      </c>
      <c r="G27" s="5" t="s">
        <v>76</v>
      </c>
      <c r="L27" t="str">
        <f t="shared" si="0"/>
        <v>Hemiaulus11494</v>
      </c>
      <c r="N27" s="8"/>
    </row>
    <row r="28" spans="1:14" x14ac:dyDescent="0.25">
      <c r="A28" s="1">
        <v>11495</v>
      </c>
      <c r="B28" s="1" t="s">
        <v>290</v>
      </c>
      <c r="C28" t="s">
        <v>291</v>
      </c>
      <c r="D28" t="s">
        <v>47</v>
      </c>
      <c r="E28" s="9">
        <v>7500</v>
      </c>
      <c r="F28" s="9">
        <v>0</v>
      </c>
      <c r="G28" s="5" t="s">
        <v>207</v>
      </c>
      <c r="L28" t="str">
        <f t="shared" si="0"/>
        <v>Coccolithus11495</v>
      </c>
      <c r="N28" s="8"/>
    </row>
    <row r="29" spans="1:14" x14ac:dyDescent="0.25">
      <c r="A29" s="1">
        <v>11496</v>
      </c>
      <c r="B29" s="1" t="s">
        <v>290</v>
      </c>
      <c r="C29" t="s">
        <v>291</v>
      </c>
      <c r="D29" t="s">
        <v>47</v>
      </c>
      <c r="E29" s="9">
        <v>15000</v>
      </c>
      <c r="F29" s="9">
        <v>0</v>
      </c>
      <c r="G29" s="5" t="s">
        <v>293</v>
      </c>
      <c r="L29" t="str">
        <f t="shared" si="0"/>
        <v>unknownsphere11496</v>
      </c>
      <c r="N29" s="8"/>
    </row>
    <row r="30" spans="1:14" x14ac:dyDescent="0.25">
      <c r="A30" s="1">
        <v>11497</v>
      </c>
      <c r="B30" s="1" t="s">
        <v>290</v>
      </c>
      <c r="C30" t="s">
        <v>291</v>
      </c>
      <c r="D30" t="s">
        <v>47</v>
      </c>
      <c r="E30" s="9">
        <v>1000</v>
      </c>
      <c r="F30" s="9">
        <v>0</v>
      </c>
      <c r="G30" s="5" t="s">
        <v>29</v>
      </c>
      <c r="L30" t="str">
        <f t="shared" si="0"/>
        <v>Chaetoceros11497</v>
      </c>
      <c r="N30" s="8"/>
    </row>
    <row r="31" spans="1:14" x14ac:dyDescent="0.25">
      <c r="A31" s="1">
        <v>11498</v>
      </c>
      <c r="B31" s="1" t="s">
        <v>290</v>
      </c>
      <c r="C31" t="s">
        <v>291</v>
      </c>
      <c r="D31" t="s">
        <v>47</v>
      </c>
      <c r="E31" s="9">
        <v>3500</v>
      </c>
      <c r="F31" s="9">
        <v>0</v>
      </c>
      <c r="G31" s="5" t="s">
        <v>146</v>
      </c>
      <c r="L31" t="str">
        <f t="shared" si="0"/>
        <v>dinoflagellate11498</v>
      </c>
      <c r="N31" s="8"/>
    </row>
    <row r="32" spans="1:14" x14ac:dyDescent="0.25">
      <c r="A32" s="1">
        <v>11499</v>
      </c>
      <c r="B32" s="1" t="s">
        <v>290</v>
      </c>
      <c r="C32" t="s">
        <v>291</v>
      </c>
      <c r="D32" t="s">
        <v>47</v>
      </c>
      <c r="E32" s="9">
        <v>15000</v>
      </c>
      <c r="F32" s="9">
        <v>0</v>
      </c>
      <c r="G32" s="5" t="s">
        <v>26</v>
      </c>
      <c r="L32" t="str">
        <f t="shared" si="0"/>
        <v>Syracosphaera11499</v>
      </c>
      <c r="N32" s="8"/>
    </row>
    <row r="33" spans="1:14" x14ac:dyDescent="0.25">
      <c r="A33" s="1">
        <v>11500</v>
      </c>
      <c r="B33" s="1" t="s">
        <v>290</v>
      </c>
      <c r="C33" t="s">
        <v>291</v>
      </c>
      <c r="D33" t="s">
        <v>47</v>
      </c>
      <c r="E33" s="9">
        <v>9500</v>
      </c>
      <c r="F33" s="9">
        <v>0</v>
      </c>
      <c r="G33" s="5" t="s">
        <v>17</v>
      </c>
      <c r="L33" t="str">
        <f t="shared" si="0"/>
        <v>Gephyrocapsa11500</v>
      </c>
      <c r="N33" s="8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sqref="A1:XFD1048576"/>
    </sheetView>
  </sheetViews>
  <sheetFormatPr defaultRowHeight="15" x14ac:dyDescent="0.25"/>
  <cols>
    <col min="3" max="3" width="43.42578125" bestFit="1" customWidth="1"/>
    <col min="259" max="259" width="43.42578125" bestFit="1" customWidth="1"/>
    <col min="515" max="515" width="43.42578125" bestFit="1" customWidth="1"/>
    <col min="771" max="771" width="43.42578125" bestFit="1" customWidth="1"/>
    <col min="1027" max="1027" width="43.42578125" bestFit="1" customWidth="1"/>
    <col min="1283" max="1283" width="43.42578125" bestFit="1" customWidth="1"/>
    <col min="1539" max="1539" width="43.42578125" bestFit="1" customWidth="1"/>
    <col min="1795" max="1795" width="43.42578125" bestFit="1" customWidth="1"/>
    <col min="2051" max="2051" width="43.42578125" bestFit="1" customWidth="1"/>
    <col min="2307" max="2307" width="43.42578125" bestFit="1" customWidth="1"/>
    <col min="2563" max="2563" width="43.42578125" bestFit="1" customWidth="1"/>
    <col min="2819" max="2819" width="43.42578125" bestFit="1" customWidth="1"/>
    <col min="3075" max="3075" width="43.42578125" bestFit="1" customWidth="1"/>
    <col min="3331" max="3331" width="43.42578125" bestFit="1" customWidth="1"/>
    <col min="3587" max="3587" width="43.42578125" bestFit="1" customWidth="1"/>
    <col min="3843" max="3843" width="43.42578125" bestFit="1" customWidth="1"/>
    <col min="4099" max="4099" width="43.42578125" bestFit="1" customWidth="1"/>
    <col min="4355" max="4355" width="43.42578125" bestFit="1" customWidth="1"/>
    <col min="4611" max="4611" width="43.42578125" bestFit="1" customWidth="1"/>
    <col min="4867" max="4867" width="43.42578125" bestFit="1" customWidth="1"/>
    <col min="5123" max="5123" width="43.42578125" bestFit="1" customWidth="1"/>
    <col min="5379" max="5379" width="43.42578125" bestFit="1" customWidth="1"/>
    <col min="5635" max="5635" width="43.42578125" bestFit="1" customWidth="1"/>
    <col min="5891" max="5891" width="43.42578125" bestFit="1" customWidth="1"/>
    <col min="6147" max="6147" width="43.42578125" bestFit="1" customWidth="1"/>
    <col min="6403" max="6403" width="43.42578125" bestFit="1" customWidth="1"/>
    <col min="6659" max="6659" width="43.42578125" bestFit="1" customWidth="1"/>
    <col min="6915" max="6915" width="43.42578125" bestFit="1" customWidth="1"/>
    <col min="7171" max="7171" width="43.42578125" bestFit="1" customWidth="1"/>
    <col min="7427" max="7427" width="43.42578125" bestFit="1" customWidth="1"/>
    <col min="7683" max="7683" width="43.42578125" bestFit="1" customWidth="1"/>
    <col min="7939" max="7939" width="43.42578125" bestFit="1" customWidth="1"/>
    <col min="8195" max="8195" width="43.42578125" bestFit="1" customWidth="1"/>
    <col min="8451" max="8451" width="43.42578125" bestFit="1" customWidth="1"/>
    <col min="8707" max="8707" width="43.42578125" bestFit="1" customWidth="1"/>
    <col min="8963" max="8963" width="43.42578125" bestFit="1" customWidth="1"/>
    <col min="9219" max="9219" width="43.42578125" bestFit="1" customWidth="1"/>
    <col min="9475" max="9475" width="43.42578125" bestFit="1" customWidth="1"/>
    <col min="9731" max="9731" width="43.42578125" bestFit="1" customWidth="1"/>
    <col min="9987" max="9987" width="43.42578125" bestFit="1" customWidth="1"/>
    <col min="10243" max="10243" width="43.42578125" bestFit="1" customWidth="1"/>
    <col min="10499" max="10499" width="43.42578125" bestFit="1" customWidth="1"/>
    <col min="10755" max="10755" width="43.42578125" bestFit="1" customWidth="1"/>
    <col min="11011" max="11011" width="43.42578125" bestFit="1" customWidth="1"/>
    <col min="11267" max="11267" width="43.42578125" bestFit="1" customWidth="1"/>
    <col min="11523" max="11523" width="43.42578125" bestFit="1" customWidth="1"/>
    <col min="11779" max="11779" width="43.42578125" bestFit="1" customWidth="1"/>
    <col min="12035" max="12035" width="43.42578125" bestFit="1" customWidth="1"/>
    <col min="12291" max="12291" width="43.42578125" bestFit="1" customWidth="1"/>
    <col min="12547" max="12547" width="43.42578125" bestFit="1" customWidth="1"/>
    <col min="12803" max="12803" width="43.42578125" bestFit="1" customWidth="1"/>
    <col min="13059" max="13059" width="43.42578125" bestFit="1" customWidth="1"/>
    <col min="13315" max="13315" width="43.42578125" bestFit="1" customWidth="1"/>
    <col min="13571" max="13571" width="43.42578125" bestFit="1" customWidth="1"/>
    <col min="13827" max="13827" width="43.42578125" bestFit="1" customWidth="1"/>
    <col min="14083" max="14083" width="43.42578125" bestFit="1" customWidth="1"/>
    <col min="14339" max="14339" width="43.42578125" bestFit="1" customWidth="1"/>
    <col min="14595" max="14595" width="43.42578125" bestFit="1" customWidth="1"/>
    <col min="14851" max="14851" width="43.42578125" bestFit="1" customWidth="1"/>
    <col min="15107" max="15107" width="43.42578125" bestFit="1" customWidth="1"/>
    <col min="15363" max="15363" width="43.42578125" bestFit="1" customWidth="1"/>
    <col min="15619" max="15619" width="43.42578125" bestFit="1" customWidth="1"/>
    <col min="15875" max="15875" width="43.42578125" bestFit="1" customWidth="1"/>
    <col min="16131" max="16131" width="43.4257812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10630</v>
      </c>
      <c r="B2" s="1" t="s">
        <v>294</v>
      </c>
      <c r="C2" t="s">
        <v>295</v>
      </c>
      <c r="D2" t="s">
        <v>14</v>
      </c>
      <c r="E2" s="9">
        <v>2000</v>
      </c>
      <c r="F2" s="9">
        <v>0</v>
      </c>
      <c r="G2" s="5" t="s">
        <v>35</v>
      </c>
      <c r="L2" t="str">
        <f t="shared" ref="L2:L36" si="0">+CONCATENATE(G2,A2)</f>
        <v>Thalassiosira10630</v>
      </c>
      <c r="N2" s="8"/>
    </row>
    <row r="3" spans="1:14" x14ac:dyDescent="0.25">
      <c r="A3" s="1">
        <v>10631</v>
      </c>
      <c r="B3" s="1" t="s">
        <v>294</v>
      </c>
      <c r="C3" t="s">
        <v>295</v>
      </c>
      <c r="D3" t="s">
        <v>14</v>
      </c>
      <c r="E3" s="9">
        <v>7500</v>
      </c>
      <c r="F3" s="9">
        <v>0</v>
      </c>
      <c r="G3" s="5" t="s">
        <v>28</v>
      </c>
      <c r="L3" t="str">
        <f t="shared" si="0"/>
        <v>Nitzschia10631</v>
      </c>
      <c r="N3" s="8"/>
    </row>
    <row r="4" spans="1:14" x14ac:dyDescent="0.25">
      <c r="A4" s="1">
        <v>10632</v>
      </c>
      <c r="B4" s="1" t="s">
        <v>294</v>
      </c>
      <c r="C4" t="s">
        <v>295</v>
      </c>
      <c r="D4" t="s">
        <v>14</v>
      </c>
      <c r="E4" s="9">
        <v>10000</v>
      </c>
      <c r="F4" s="9">
        <v>0</v>
      </c>
      <c r="G4" s="5" t="s">
        <v>28</v>
      </c>
      <c r="H4" t="s">
        <v>147</v>
      </c>
      <c r="L4" t="str">
        <f t="shared" si="0"/>
        <v>Nitzschia10632</v>
      </c>
      <c r="N4" s="8"/>
    </row>
    <row r="5" spans="1:14" x14ac:dyDescent="0.25">
      <c r="A5" s="1">
        <v>11519</v>
      </c>
      <c r="B5" s="1" t="s">
        <v>294</v>
      </c>
      <c r="C5" t="s">
        <v>296</v>
      </c>
      <c r="D5" t="s">
        <v>47</v>
      </c>
      <c r="E5" s="9">
        <v>3000</v>
      </c>
      <c r="F5" s="9">
        <v>0</v>
      </c>
      <c r="G5" s="5" t="s">
        <v>113</v>
      </c>
      <c r="H5" t="s">
        <v>114</v>
      </c>
      <c r="L5" t="str">
        <f t="shared" si="0"/>
        <v>Nanoneis11519</v>
      </c>
      <c r="N5" s="8" t="s">
        <v>297</v>
      </c>
    </row>
    <row r="6" spans="1:14" x14ac:dyDescent="0.25">
      <c r="A6" s="1">
        <v>11520</v>
      </c>
      <c r="B6" s="1" t="s">
        <v>294</v>
      </c>
      <c r="C6" t="s">
        <v>296</v>
      </c>
      <c r="D6" t="s">
        <v>47</v>
      </c>
      <c r="E6" s="9">
        <v>20000</v>
      </c>
      <c r="F6" s="9">
        <v>0</v>
      </c>
      <c r="G6" s="5" t="s">
        <v>113</v>
      </c>
      <c r="H6" t="s">
        <v>114</v>
      </c>
      <c r="L6" t="str">
        <f>+CONCATENATE(G6,A5,"a")</f>
        <v>Nanoneis11519a</v>
      </c>
      <c r="N6" s="8"/>
    </row>
    <row r="7" spans="1:14" x14ac:dyDescent="0.25">
      <c r="A7" s="1">
        <v>11521</v>
      </c>
      <c r="B7" s="1" t="s">
        <v>294</v>
      </c>
      <c r="C7" t="s">
        <v>296</v>
      </c>
      <c r="D7" t="s">
        <v>47</v>
      </c>
      <c r="E7" s="9">
        <v>12000</v>
      </c>
      <c r="F7" s="9">
        <v>0</v>
      </c>
      <c r="G7" s="5" t="s">
        <v>107</v>
      </c>
      <c r="H7" t="s">
        <v>117</v>
      </c>
      <c r="L7" t="str">
        <f t="shared" si="0"/>
        <v>Florisphaera11521</v>
      </c>
      <c r="N7" s="8"/>
    </row>
    <row r="8" spans="1:14" x14ac:dyDescent="0.25">
      <c r="A8" s="1">
        <v>11522</v>
      </c>
      <c r="B8" s="1" t="s">
        <v>294</v>
      </c>
      <c r="C8" t="s">
        <v>296</v>
      </c>
      <c r="D8" t="s">
        <v>47</v>
      </c>
      <c r="E8" s="9">
        <v>15000</v>
      </c>
      <c r="F8" s="9">
        <v>0</v>
      </c>
      <c r="G8" s="5" t="s">
        <v>107</v>
      </c>
      <c r="H8" t="s">
        <v>117</v>
      </c>
      <c r="L8" t="str">
        <f t="shared" si="0"/>
        <v>Florisphaera11522</v>
      </c>
      <c r="N8" s="8"/>
    </row>
    <row r="9" spans="1:14" x14ac:dyDescent="0.25">
      <c r="A9" s="1">
        <v>11523</v>
      </c>
      <c r="B9" s="1" t="s">
        <v>294</v>
      </c>
      <c r="C9" t="s">
        <v>296</v>
      </c>
      <c r="D9" t="s">
        <v>47</v>
      </c>
      <c r="E9" s="9">
        <v>17000</v>
      </c>
      <c r="F9" s="9">
        <v>0</v>
      </c>
      <c r="G9" s="5" t="s">
        <v>58</v>
      </c>
      <c r="H9" t="s">
        <v>59</v>
      </c>
      <c r="L9" t="str">
        <f t="shared" si="0"/>
        <v>Minidiscus11523</v>
      </c>
      <c r="N9" s="8"/>
    </row>
    <row r="10" spans="1:14" x14ac:dyDescent="0.25">
      <c r="A10" s="1">
        <v>11524</v>
      </c>
      <c r="B10" s="1" t="s">
        <v>294</v>
      </c>
      <c r="C10" t="s">
        <v>296</v>
      </c>
      <c r="D10" t="s">
        <v>47</v>
      </c>
      <c r="E10" s="9">
        <v>35000</v>
      </c>
      <c r="F10" s="9">
        <v>0</v>
      </c>
      <c r="G10" s="5" t="s">
        <v>113</v>
      </c>
      <c r="L10" t="str">
        <f t="shared" si="0"/>
        <v>Nanoneis11524</v>
      </c>
      <c r="N10" s="8"/>
    </row>
    <row r="11" spans="1:14" x14ac:dyDescent="0.25">
      <c r="A11" s="1">
        <v>11525</v>
      </c>
      <c r="B11" s="1" t="s">
        <v>294</v>
      </c>
      <c r="C11" t="s">
        <v>296</v>
      </c>
      <c r="D11" t="s">
        <v>47</v>
      </c>
      <c r="E11" s="9">
        <v>10000</v>
      </c>
      <c r="F11" s="9">
        <v>0</v>
      </c>
      <c r="G11" s="5" t="s">
        <v>28</v>
      </c>
      <c r="H11" t="s">
        <v>147</v>
      </c>
      <c r="L11" t="str">
        <f t="shared" si="0"/>
        <v>Nitzschia11525</v>
      </c>
      <c r="N11" s="8"/>
    </row>
    <row r="12" spans="1:14" x14ac:dyDescent="0.25">
      <c r="A12" s="1">
        <v>11526</v>
      </c>
      <c r="B12" s="1" t="s">
        <v>294</v>
      </c>
      <c r="C12" t="s">
        <v>296</v>
      </c>
      <c r="D12" t="s">
        <v>47</v>
      </c>
      <c r="E12" s="9">
        <v>5000</v>
      </c>
      <c r="F12" s="9">
        <v>0</v>
      </c>
      <c r="G12" s="5" t="s">
        <v>28</v>
      </c>
      <c r="L12" t="str">
        <f t="shared" si="0"/>
        <v>Nitzschia11526</v>
      </c>
      <c r="N12" s="8"/>
    </row>
    <row r="13" spans="1:14" x14ac:dyDescent="0.25">
      <c r="A13" s="1">
        <v>11527</v>
      </c>
      <c r="B13" s="1" t="s">
        <v>294</v>
      </c>
      <c r="C13" t="s">
        <v>296</v>
      </c>
      <c r="D13" t="s">
        <v>47</v>
      </c>
      <c r="E13" s="9">
        <v>4500</v>
      </c>
      <c r="F13" s="9">
        <v>0</v>
      </c>
      <c r="G13" s="5" t="s">
        <v>22</v>
      </c>
      <c r="L13" t="str">
        <f t="shared" si="0"/>
        <v>Fragilariopsis11527</v>
      </c>
      <c r="N13" s="8"/>
    </row>
    <row r="14" spans="1:14" x14ac:dyDescent="0.25">
      <c r="A14" s="1">
        <v>11528</v>
      </c>
      <c r="B14" s="1" t="s">
        <v>294</v>
      </c>
      <c r="C14" t="s">
        <v>296</v>
      </c>
      <c r="D14" t="s">
        <v>47</v>
      </c>
      <c r="E14" s="9">
        <v>10000</v>
      </c>
      <c r="F14" s="9">
        <v>0</v>
      </c>
      <c r="G14" s="5" t="s">
        <v>17</v>
      </c>
      <c r="H14" t="s">
        <v>123</v>
      </c>
      <c r="L14" t="str">
        <f t="shared" si="0"/>
        <v>Gephyrocapsa11528</v>
      </c>
      <c r="N14" s="8"/>
    </row>
    <row r="15" spans="1:14" x14ac:dyDescent="0.25">
      <c r="A15" s="1">
        <v>11529</v>
      </c>
      <c r="B15" s="1" t="s">
        <v>294</v>
      </c>
      <c r="C15" t="s">
        <v>296</v>
      </c>
      <c r="D15" t="s">
        <v>47</v>
      </c>
      <c r="E15" s="9">
        <v>1500</v>
      </c>
      <c r="F15" s="9">
        <v>0</v>
      </c>
      <c r="G15" s="5" t="s">
        <v>28</v>
      </c>
      <c r="L15" t="str">
        <f t="shared" si="0"/>
        <v>Nitzschia11529</v>
      </c>
      <c r="N15" s="8"/>
    </row>
    <row r="16" spans="1:14" x14ac:dyDescent="0.25">
      <c r="A16" s="1">
        <v>11530</v>
      </c>
      <c r="B16" s="1" t="s">
        <v>294</v>
      </c>
      <c r="C16" t="s">
        <v>296</v>
      </c>
      <c r="D16" t="s">
        <v>47</v>
      </c>
      <c r="E16" s="9">
        <v>15000</v>
      </c>
      <c r="F16" s="9">
        <v>0</v>
      </c>
      <c r="G16" s="5" t="s">
        <v>28</v>
      </c>
      <c r="L16" t="str">
        <f>+CONCATENATE(G16,A15,"a")</f>
        <v>Nitzschia11529a</v>
      </c>
      <c r="N16" s="8"/>
    </row>
    <row r="17" spans="1:14" x14ac:dyDescent="0.25">
      <c r="A17" s="1">
        <v>11531</v>
      </c>
      <c r="B17" s="1" t="s">
        <v>294</v>
      </c>
      <c r="C17" t="s">
        <v>296</v>
      </c>
      <c r="D17" t="s">
        <v>47</v>
      </c>
      <c r="E17" s="9">
        <v>8000</v>
      </c>
      <c r="F17" s="9">
        <v>0</v>
      </c>
      <c r="G17" s="5" t="s">
        <v>35</v>
      </c>
      <c r="H17" t="s">
        <v>298</v>
      </c>
      <c r="L17" t="str">
        <f t="shared" si="0"/>
        <v>Thalassiosira11531</v>
      </c>
      <c r="N17" s="8"/>
    </row>
    <row r="18" spans="1:14" x14ac:dyDescent="0.25">
      <c r="A18" s="1">
        <v>11532</v>
      </c>
      <c r="B18" s="1" t="s">
        <v>294</v>
      </c>
      <c r="C18" t="s">
        <v>296</v>
      </c>
      <c r="D18" t="s">
        <v>47</v>
      </c>
      <c r="E18" s="9">
        <v>20000</v>
      </c>
      <c r="F18" s="9">
        <v>0</v>
      </c>
      <c r="G18" s="5" t="s">
        <v>116</v>
      </c>
      <c r="L18" t="str">
        <f t="shared" si="0"/>
        <v>Neodelphineis11532</v>
      </c>
      <c r="N18" s="8"/>
    </row>
    <row r="19" spans="1:14" x14ac:dyDescent="0.25">
      <c r="A19" s="1">
        <v>11533</v>
      </c>
      <c r="B19" s="1" t="s">
        <v>294</v>
      </c>
      <c r="C19" t="s">
        <v>296</v>
      </c>
      <c r="D19" t="s">
        <v>47</v>
      </c>
      <c r="E19" s="9">
        <v>5000</v>
      </c>
      <c r="F19" s="9">
        <v>0</v>
      </c>
      <c r="G19" s="5" t="s">
        <v>98</v>
      </c>
      <c r="L19" t="str">
        <f t="shared" si="0"/>
        <v>Detonula11533</v>
      </c>
      <c r="N19" s="8"/>
    </row>
    <row r="20" spans="1:14" x14ac:dyDescent="0.25">
      <c r="A20" s="1">
        <v>11534</v>
      </c>
      <c r="B20" s="1" t="s">
        <v>294</v>
      </c>
      <c r="C20" t="s">
        <v>296</v>
      </c>
      <c r="D20" t="s">
        <v>47</v>
      </c>
      <c r="E20" s="9">
        <v>10000</v>
      </c>
      <c r="F20" s="9">
        <v>0</v>
      </c>
      <c r="G20" s="5" t="s">
        <v>22</v>
      </c>
      <c r="H20" t="s">
        <v>23</v>
      </c>
      <c r="L20" t="str">
        <f t="shared" si="0"/>
        <v>Fragilariopsis11534</v>
      </c>
      <c r="N20" s="8"/>
    </row>
    <row r="21" spans="1:14" x14ac:dyDescent="0.25">
      <c r="A21" s="1">
        <v>11535</v>
      </c>
      <c r="B21" s="1" t="s">
        <v>294</v>
      </c>
      <c r="C21" t="s">
        <v>296</v>
      </c>
      <c r="D21" t="s">
        <v>47</v>
      </c>
      <c r="E21" s="9">
        <v>3500</v>
      </c>
      <c r="F21" s="9">
        <v>0</v>
      </c>
      <c r="G21" s="5" t="s">
        <v>25</v>
      </c>
      <c r="L21" t="str">
        <f t="shared" si="0"/>
        <v>Amphora11535</v>
      </c>
      <c r="N21" s="8"/>
    </row>
    <row r="22" spans="1:14" x14ac:dyDescent="0.25">
      <c r="A22" s="1">
        <v>11536</v>
      </c>
      <c r="B22" s="1" t="s">
        <v>294</v>
      </c>
      <c r="C22" t="s">
        <v>296</v>
      </c>
      <c r="D22" t="s">
        <v>47</v>
      </c>
      <c r="E22" s="9">
        <v>3000</v>
      </c>
      <c r="F22" s="9">
        <v>0</v>
      </c>
      <c r="G22" s="5" t="s">
        <v>28</v>
      </c>
      <c r="L22" t="str">
        <f t="shared" si="0"/>
        <v>Nitzschia11536</v>
      </c>
      <c r="N22" s="8"/>
    </row>
    <row r="23" spans="1:14" x14ac:dyDescent="0.25">
      <c r="A23" s="1">
        <v>11537</v>
      </c>
      <c r="B23" s="1" t="s">
        <v>294</v>
      </c>
      <c r="C23" t="s">
        <v>296</v>
      </c>
      <c r="D23" t="s">
        <v>47</v>
      </c>
      <c r="E23" s="9">
        <v>15000</v>
      </c>
      <c r="F23" s="9">
        <v>0</v>
      </c>
      <c r="G23" s="5" t="s">
        <v>28</v>
      </c>
      <c r="L23" t="str">
        <f>+CONCATENATE(G23,A22,"a")</f>
        <v>Nitzschia11536a</v>
      </c>
      <c r="N23" s="8"/>
    </row>
    <row r="24" spans="1:14" x14ac:dyDescent="0.25">
      <c r="A24" s="1">
        <v>11538</v>
      </c>
      <c r="B24" s="1" t="s">
        <v>294</v>
      </c>
      <c r="C24" t="s">
        <v>296</v>
      </c>
      <c r="D24" t="s">
        <v>47</v>
      </c>
      <c r="E24" s="9">
        <v>6500</v>
      </c>
      <c r="F24" s="9">
        <v>0</v>
      </c>
      <c r="G24" s="5" t="s">
        <v>35</v>
      </c>
      <c r="L24" t="str">
        <f t="shared" si="0"/>
        <v>Thalassiosira11538</v>
      </c>
      <c r="N24" s="8"/>
    </row>
    <row r="25" spans="1:14" x14ac:dyDescent="0.25">
      <c r="A25" s="1">
        <v>11539</v>
      </c>
      <c r="B25" s="1" t="s">
        <v>294</v>
      </c>
      <c r="C25" t="s">
        <v>296</v>
      </c>
      <c r="D25" t="s">
        <v>47</v>
      </c>
      <c r="E25" s="9">
        <v>1500</v>
      </c>
      <c r="F25" s="9">
        <v>0</v>
      </c>
      <c r="G25" s="5" t="s">
        <v>21</v>
      </c>
      <c r="L25" t="str">
        <f t="shared" si="0"/>
        <v>Pseudonitzschia11539</v>
      </c>
      <c r="N25" s="8"/>
    </row>
    <row r="26" spans="1:14" x14ac:dyDescent="0.25">
      <c r="A26" s="1">
        <v>11540</v>
      </c>
      <c r="B26" s="1" t="s">
        <v>294</v>
      </c>
      <c r="C26" t="s">
        <v>296</v>
      </c>
      <c r="D26" t="s">
        <v>47</v>
      </c>
      <c r="E26" s="9">
        <v>8500</v>
      </c>
      <c r="F26" s="9">
        <v>0</v>
      </c>
      <c r="G26" s="5" t="s">
        <v>21</v>
      </c>
      <c r="L26" t="str">
        <f>+CONCATENATE(G26,A25,"a")</f>
        <v>Pseudonitzschia11539a</v>
      </c>
      <c r="N26" s="8"/>
    </row>
    <row r="27" spans="1:14" x14ac:dyDescent="0.25">
      <c r="A27" s="1">
        <v>11541</v>
      </c>
      <c r="B27" s="1" t="s">
        <v>294</v>
      </c>
      <c r="C27" t="s">
        <v>296</v>
      </c>
      <c r="D27" t="s">
        <v>47</v>
      </c>
      <c r="E27" s="9">
        <v>5000</v>
      </c>
      <c r="F27" s="9">
        <v>0</v>
      </c>
      <c r="G27" s="5" t="s">
        <v>28</v>
      </c>
      <c r="L27" t="str">
        <f t="shared" si="0"/>
        <v>Nitzschia11541</v>
      </c>
      <c r="N27" s="8"/>
    </row>
    <row r="28" spans="1:14" x14ac:dyDescent="0.25">
      <c r="A28" s="1">
        <v>11542</v>
      </c>
      <c r="B28" s="1" t="s">
        <v>294</v>
      </c>
      <c r="C28" t="s">
        <v>296</v>
      </c>
      <c r="D28" t="s">
        <v>47</v>
      </c>
      <c r="E28" s="9">
        <v>9000</v>
      </c>
      <c r="F28" s="9">
        <v>0</v>
      </c>
      <c r="G28" s="5" t="s">
        <v>101</v>
      </c>
      <c r="L28" t="str">
        <f t="shared" si="0"/>
        <v>Algirosphaera11542</v>
      </c>
      <c r="N28" s="8"/>
    </row>
    <row r="29" spans="1:14" x14ac:dyDescent="0.25">
      <c r="A29" s="1">
        <v>11543</v>
      </c>
      <c r="B29" s="1" t="s">
        <v>294</v>
      </c>
      <c r="C29" t="s">
        <v>296</v>
      </c>
      <c r="D29" t="s">
        <v>47</v>
      </c>
      <c r="E29" s="9">
        <v>1300</v>
      </c>
      <c r="F29" s="9">
        <v>0</v>
      </c>
      <c r="G29" s="5" t="s">
        <v>211</v>
      </c>
      <c r="L29" t="str">
        <f t="shared" si="0"/>
        <v>Asteromphalus11543</v>
      </c>
      <c r="N29" s="8"/>
    </row>
    <row r="30" spans="1:14" x14ac:dyDescent="0.25">
      <c r="A30" s="1">
        <v>11544</v>
      </c>
      <c r="B30" s="1" t="s">
        <v>294</v>
      </c>
      <c r="C30" t="s">
        <v>296</v>
      </c>
      <c r="D30" t="s">
        <v>47</v>
      </c>
      <c r="E30" s="9">
        <v>1500</v>
      </c>
      <c r="F30" s="9">
        <v>0</v>
      </c>
      <c r="G30" s="5" t="s">
        <v>22</v>
      </c>
      <c r="H30" t="s">
        <v>299</v>
      </c>
      <c r="L30" t="str">
        <f t="shared" si="0"/>
        <v>Fragilariopsis11544</v>
      </c>
      <c r="N30" s="8"/>
    </row>
    <row r="31" spans="1:14" x14ac:dyDescent="0.25">
      <c r="A31" s="1">
        <v>11545</v>
      </c>
      <c r="B31" s="1" t="s">
        <v>294</v>
      </c>
      <c r="C31" t="s">
        <v>296</v>
      </c>
      <c r="D31" t="s">
        <v>47</v>
      </c>
      <c r="E31" s="9">
        <v>10000</v>
      </c>
      <c r="F31" s="9">
        <v>0</v>
      </c>
      <c r="G31" s="5" t="s">
        <v>22</v>
      </c>
      <c r="H31" t="s">
        <v>299</v>
      </c>
      <c r="L31" t="str">
        <f>+CONCATENATE(G31,A30,"a")</f>
        <v>Fragilariopsis11544a</v>
      </c>
      <c r="N31" s="8"/>
    </row>
    <row r="32" spans="1:14" x14ac:dyDescent="0.25">
      <c r="A32" s="1">
        <v>11546</v>
      </c>
      <c r="B32" s="1" t="s">
        <v>294</v>
      </c>
      <c r="C32" t="s">
        <v>296</v>
      </c>
      <c r="D32" t="s">
        <v>47</v>
      </c>
      <c r="E32" s="9">
        <v>25000</v>
      </c>
      <c r="F32" s="9">
        <v>0</v>
      </c>
      <c r="G32" s="5" t="s">
        <v>35</v>
      </c>
      <c r="L32" t="str">
        <f t="shared" si="0"/>
        <v>Thalassiosira11546</v>
      </c>
      <c r="N32" s="8"/>
    </row>
    <row r="33" spans="1:14" x14ac:dyDescent="0.25">
      <c r="A33" s="1">
        <v>11547</v>
      </c>
      <c r="B33" s="1" t="s">
        <v>294</v>
      </c>
      <c r="C33" t="s">
        <v>296</v>
      </c>
      <c r="D33" t="s">
        <v>47</v>
      </c>
      <c r="E33" s="9">
        <v>9000</v>
      </c>
      <c r="F33" s="9">
        <v>0</v>
      </c>
      <c r="G33" s="5" t="s">
        <v>35</v>
      </c>
      <c r="L33" t="str">
        <f t="shared" si="0"/>
        <v>Thalassiosira11547</v>
      </c>
      <c r="N33" s="8"/>
    </row>
    <row r="34" spans="1:14" x14ac:dyDescent="0.25">
      <c r="A34" s="1">
        <v>11548</v>
      </c>
      <c r="B34" s="1" t="s">
        <v>294</v>
      </c>
      <c r="C34" t="s">
        <v>296</v>
      </c>
      <c r="D34" t="s">
        <v>47</v>
      </c>
      <c r="E34" s="9">
        <v>6000</v>
      </c>
      <c r="F34" s="9">
        <v>0</v>
      </c>
      <c r="G34" s="5" t="s">
        <v>28</v>
      </c>
      <c r="L34" t="str">
        <f t="shared" si="0"/>
        <v>Nitzschia11548</v>
      </c>
      <c r="N34" s="8"/>
    </row>
    <row r="35" spans="1:14" x14ac:dyDescent="0.25">
      <c r="A35" s="1">
        <v>11549</v>
      </c>
      <c r="B35" s="1" t="s">
        <v>294</v>
      </c>
      <c r="C35" t="s">
        <v>296</v>
      </c>
      <c r="D35" t="s">
        <v>47</v>
      </c>
      <c r="E35" s="9">
        <v>2200</v>
      </c>
      <c r="F35" s="9">
        <v>0</v>
      </c>
      <c r="G35" s="5" t="s">
        <v>30</v>
      </c>
      <c r="L35" t="str">
        <f t="shared" si="0"/>
        <v>Thalassionema11549</v>
      </c>
      <c r="N35" s="8"/>
    </row>
    <row r="36" spans="1:14" x14ac:dyDescent="0.25">
      <c r="A36" s="1">
        <v>11550</v>
      </c>
      <c r="B36" s="1" t="s">
        <v>294</v>
      </c>
      <c r="C36" t="s">
        <v>296</v>
      </c>
      <c r="D36" t="s">
        <v>47</v>
      </c>
      <c r="E36" s="9">
        <v>8000</v>
      </c>
      <c r="F36" s="9">
        <v>0</v>
      </c>
      <c r="G36" s="5" t="s">
        <v>35</v>
      </c>
      <c r="L36" t="str">
        <f t="shared" si="0"/>
        <v>Thalassiosira11550</v>
      </c>
      <c r="N36" s="8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C32" sqref="C32"/>
    </sheetView>
  </sheetViews>
  <sheetFormatPr defaultRowHeight="15" x14ac:dyDescent="0.25"/>
  <cols>
    <col min="3" max="3" width="50.28515625" customWidth="1"/>
    <col min="259" max="259" width="50.28515625" customWidth="1"/>
    <col min="515" max="515" width="50.28515625" customWidth="1"/>
    <col min="771" max="771" width="50.28515625" customWidth="1"/>
    <col min="1027" max="1027" width="50.28515625" customWidth="1"/>
    <col min="1283" max="1283" width="50.28515625" customWidth="1"/>
    <col min="1539" max="1539" width="50.28515625" customWidth="1"/>
    <col min="1795" max="1795" width="50.28515625" customWidth="1"/>
    <col min="2051" max="2051" width="50.28515625" customWidth="1"/>
    <col min="2307" max="2307" width="50.28515625" customWidth="1"/>
    <col min="2563" max="2563" width="50.28515625" customWidth="1"/>
    <col min="2819" max="2819" width="50.28515625" customWidth="1"/>
    <col min="3075" max="3075" width="50.28515625" customWidth="1"/>
    <col min="3331" max="3331" width="50.28515625" customWidth="1"/>
    <col min="3587" max="3587" width="50.28515625" customWidth="1"/>
    <col min="3843" max="3843" width="50.28515625" customWidth="1"/>
    <col min="4099" max="4099" width="50.28515625" customWidth="1"/>
    <col min="4355" max="4355" width="50.28515625" customWidth="1"/>
    <col min="4611" max="4611" width="50.28515625" customWidth="1"/>
    <col min="4867" max="4867" width="50.28515625" customWidth="1"/>
    <col min="5123" max="5123" width="50.28515625" customWidth="1"/>
    <col min="5379" max="5379" width="50.28515625" customWidth="1"/>
    <col min="5635" max="5635" width="50.28515625" customWidth="1"/>
    <col min="5891" max="5891" width="50.28515625" customWidth="1"/>
    <col min="6147" max="6147" width="50.28515625" customWidth="1"/>
    <col min="6403" max="6403" width="50.28515625" customWidth="1"/>
    <col min="6659" max="6659" width="50.28515625" customWidth="1"/>
    <col min="6915" max="6915" width="50.28515625" customWidth="1"/>
    <col min="7171" max="7171" width="50.28515625" customWidth="1"/>
    <col min="7427" max="7427" width="50.28515625" customWidth="1"/>
    <col min="7683" max="7683" width="50.28515625" customWidth="1"/>
    <col min="7939" max="7939" width="50.28515625" customWidth="1"/>
    <col min="8195" max="8195" width="50.28515625" customWidth="1"/>
    <col min="8451" max="8451" width="50.28515625" customWidth="1"/>
    <col min="8707" max="8707" width="50.28515625" customWidth="1"/>
    <col min="8963" max="8963" width="50.28515625" customWidth="1"/>
    <col min="9219" max="9219" width="50.28515625" customWidth="1"/>
    <col min="9475" max="9475" width="50.28515625" customWidth="1"/>
    <col min="9731" max="9731" width="50.28515625" customWidth="1"/>
    <col min="9987" max="9987" width="50.28515625" customWidth="1"/>
    <col min="10243" max="10243" width="50.28515625" customWidth="1"/>
    <col min="10499" max="10499" width="50.28515625" customWidth="1"/>
    <col min="10755" max="10755" width="50.28515625" customWidth="1"/>
    <col min="11011" max="11011" width="50.28515625" customWidth="1"/>
    <col min="11267" max="11267" width="50.28515625" customWidth="1"/>
    <col min="11523" max="11523" width="50.28515625" customWidth="1"/>
    <col min="11779" max="11779" width="50.28515625" customWidth="1"/>
    <col min="12035" max="12035" width="50.28515625" customWidth="1"/>
    <col min="12291" max="12291" width="50.28515625" customWidth="1"/>
    <col min="12547" max="12547" width="50.28515625" customWidth="1"/>
    <col min="12803" max="12803" width="50.28515625" customWidth="1"/>
    <col min="13059" max="13059" width="50.28515625" customWidth="1"/>
    <col min="13315" max="13315" width="50.28515625" customWidth="1"/>
    <col min="13571" max="13571" width="50.28515625" customWidth="1"/>
    <col min="13827" max="13827" width="50.28515625" customWidth="1"/>
    <col min="14083" max="14083" width="50.28515625" customWidth="1"/>
    <col min="14339" max="14339" width="50.28515625" customWidth="1"/>
    <col min="14595" max="14595" width="50.28515625" customWidth="1"/>
    <col min="14851" max="14851" width="50.28515625" customWidth="1"/>
    <col min="15107" max="15107" width="50.28515625" customWidth="1"/>
    <col min="15363" max="15363" width="50.28515625" customWidth="1"/>
    <col min="15619" max="15619" width="50.28515625" customWidth="1"/>
    <col min="15875" max="15875" width="50.28515625" customWidth="1"/>
    <col min="16131" max="16131" width="50.28515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11560</v>
      </c>
      <c r="B2" s="1" t="s">
        <v>300</v>
      </c>
      <c r="C2" t="s">
        <v>301</v>
      </c>
      <c r="D2" t="s">
        <v>47</v>
      </c>
      <c r="E2" s="9">
        <v>13000</v>
      </c>
      <c r="F2" s="9">
        <v>0</v>
      </c>
      <c r="G2" s="5" t="s">
        <v>34</v>
      </c>
      <c r="L2" t="str">
        <f t="shared" ref="L2:L16" si="0">+CONCATENATE(G2,A2)</f>
        <v>Fallacia11560</v>
      </c>
      <c r="N2" s="8"/>
    </row>
    <row r="3" spans="1:14" x14ac:dyDescent="0.25">
      <c r="A3" s="1">
        <v>11561</v>
      </c>
      <c r="B3" s="1" t="s">
        <v>300</v>
      </c>
      <c r="C3" t="s">
        <v>301</v>
      </c>
      <c r="D3" t="s">
        <v>47</v>
      </c>
      <c r="E3" s="9">
        <v>2000</v>
      </c>
      <c r="F3" s="9">
        <v>0</v>
      </c>
      <c r="G3" s="5" t="s">
        <v>49</v>
      </c>
      <c r="L3" t="str">
        <f t="shared" si="0"/>
        <v>Cylindrotheca11561</v>
      </c>
      <c r="N3" s="8"/>
    </row>
    <row r="4" spans="1:14" x14ac:dyDescent="0.25">
      <c r="A4" s="1">
        <v>11562</v>
      </c>
      <c r="B4" s="1" t="s">
        <v>300</v>
      </c>
      <c r="C4" t="s">
        <v>301</v>
      </c>
      <c r="D4" t="s">
        <v>47</v>
      </c>
      <c r="E4" s="9">
        <v>13000</v>
      </c>
      <c r="F4" s="9">
        <v>0</v>
      </c>
      <c r="G4" s="5" t="s">
        <v>58</v>
      </c>
      <c r="L4" t="str">
        <f t="shared" si="0"/>
        <v>Minidiscus11562</v>
      </c>
      <c r="N4" s="8"/>
    </row>
    <row r="5" spans="1:14" x14ac:dyDescent="0.25">
      <c r="A5" s="1">
        <v>11563</v>
      </c>
      <c r="B5" s="1" t="s">
        <v>300</v>
      </c>
      <c r="C5" t="s">
        <v>301</v>
      </c>
      <c r="D5" t="s">
        <v>47</v>
      </c>
      <c r="E5" s="9">
        <v>2500</v>
      </c>
      <c r="F5" s="9">
        <v>0</v>
      </c>
      <c r="G5" s="5" t="s">
        <v>30</v>
      </c>
      <c r="L5" t="str">
        <f t="shared" si="0"/>
        <v>Thalassionema11563</v>
      </c>
      <c r="N5" s="8"/>
    </row>
    <row r="6" spans="1:14" x14ac:dyDescent="0.25">
      <c r="A6" s="1">
        <v>11564</v>
      </c>
      <c r="B6" s="1" t="s">
        <v>300</v>
      </c>
      <c r="C6" t="s">
        <v>301</v>
      </c>
      <c r="D6" t="s">
        <v>47</v>
      </c>
      <c r="E6" s="9">
        <v>10000</v>
      </c>
      <c r="F6" s="9">
        <v>0</v>
      </c>
      <c r="G6" s="5" t="s">
        <v>30</v>
      </c>
      <c r="L6" t="str">
        <f>+CONCATENATE(G6,A5,"a")</f>
        <v>Thalassionema11563a</v>
      </c>
      <c r="N6" s="8"/>
    </row>
    <row r="7" spans="1:14" x14ac:dyDescent="0.25">
      <c r="A7" s="1">
        <v>11565</v>
      </c>
      <c r="B7" s="1" t="s">
        <v>300</v>
      </c>
      <c r="C7" t="s">
        <v>301</v>
      </c>
      <c r="D7" t="s">
        <v>47</v>
      </c>
      <c r="E7" s="9">
        <v>2500</v>
      </c>
      <c r="F7" s="9">
        <v>0</v>
      </c>
      <c r="G7" s="5" t="s">
        <v>178</v>
      </c>
      <c r="L7" t="str">
        <f t="shared" si="0"/>
        <v>Gyrosigma11565</v>
      </c>
      <c r="N7" s="8"/>
    </row>
    <row r="8" spans="1:14" x14ac:dyDescent="0.25">
      <c r="A8" s="1">
        <v>11566</v>
      </c>
      <c r="B8" s="1" t="s">
        <v>300</v>
      </c>
      <c r="C8" t="s">
        <v>301</v>
      </c>
      <c r="D8" t="s">
        <v>47</v>
      </c>
      <c r="E8" s="9">
        <v>25000</v>
      </c>
      <c r="F8" s="9">
        <v>0</v>
      </c>
      <c r="G8" s="5" t="s">
        <v>113</v>
      </c>
      <c r="L8" t="str">
        <f t="shared" si="0"/>
        <v>Nanoneis11566</v>
      </c>
      <c r="N8" s="8"/>
    </row>
    <row r="9" spans="1:14" x14ac:dyDescent="0.25">
      <c r="A9" s="1">
        <v>11567</v>
      </c>
      <c r="B9" s="1" t="s">
        <v>300</v>
      </c>
      <c r="C9" t="s">
        <v>301</v>
      </c>
      <c r="D9" t="s">
        <v>47</v>
      </c>
      <c r="E9" s="9">
        <v>1000</v>
      </c>
      <c r="F9" s="9">
        <v>0</v>
      </c>
      <c r="G9" s="5" t="s">
        <v>302</v>
      </c>
      <c r="L9" t="str">
        <f t="shared" si="0"/>
        <v>Field-of-view11567</v>
      </c>
      <c r="N9" s="8"/>
    </row>
    <row r="10" spans="1:14" x14ac:dyDescent="0.25">
      <c r="A10" s="1">
        <v>11568</v>
      </c>
      <c r="B10" s="1" t="s">
        <v>300</v>
      </c>
      <c r="C10" t="s">
        <v>301</v>
      </c>
      <c r="D10" t="s">
        <v>47</v>
      </c>
      <c r="E10" s="9">
        <v>4500</v>
      </c>
      <c r="F10" s="9">
        <v>0</v>
      </c>
      <c r="G10" s="5" t="s">
        <v>28</v>
      </c>
      <c r="L10" t="str">
        <f t="shared" si="0"/>
        <v>Nitzschia11568</v>
      </c>
      <c r="N10" s="8"/>
    </row>
    <row r="11" spans="1:14" x14ac:dyDescent="0.25">
      <c r="A11" s="1">
        <v>11569</v>
      </c>
      <c r="B11" s="1" t="s">
        <v>300</v>
      </c>
      <c r="C11" t="s">
        <v>301</v>
      </c>
      <c r="D11" t="s">
        <v>47</v>
      </c>
      <c r="E11" s="9">
        <v>13000</v>
      </c>
      <c r="F11" s="9">
        <v>0</v>
      </c>
      <c r="G11" s="5" t="s">
        <v>28</v>
      </c>
      <c r="L11" t="str">
        <f t="shared" si="0"/>
        <v>Nitzschia11569</v>
      </c>
      <c r="N11" s="8"/>
    </row>
    <row r="12" spans="1:14" x14ac:dyDescent="0.25">
      <c r="A12" s="1">
        <v>11570</v>
      </c>
      <c r="B12" s="1" t="s">
        <v>300</v>
      </c>
      <c r="C12" t="s">
        <v>301</v>
      </c>
      <c r="D12" t="s">
        <v>47</v>
      </c>
      <c r="E12" s="9">
        <v>10000</v>
      </c>
      <c r="F12" s="9">
        <v>0</v>
      </c>
      <c r="G12" s="5" t="s">
        <v>28</v>
      </c>
      <c r="L12" t="str">
        <f t="shared" si="0"/>
        <v>Nitzschia11570</v>
      </c>
      <c r="N12" s="8"/>
    </row>
    <row r="13" spans="1:14" x14ac:dyDescent="0.25">
      <c r="A13" s="1">
        <v>11571</v>
      </c>
      <c r="B13" s="1" t="s">
        <v>300</v>
      </c>
      <c r="C13" t="s">
        <v>301</v>
      </c>
      <c r="D13" t="s">
        <v>47</v>
      </c>
      <c r="E13" s="9">
        <v>1500</v>
      </c>
      <c r="F13" s="9">
        <v>0</v>
      </c>
      <c r="G13" s="5" t="s">
        <v>211</v>
      </c>
      <c r="L13" t="str">
        <f t="shared" si="0"/>
        <v>Asteromphalus11571</v>
      </c>
      <c r="N13" s="8"/>
    </row>
    <row r="14" spans="1:14" x14ac:dyDescent="0.25">
      <c r="A14" s="1">
        <v>11572</v>
      </c>
      <c r="B14" s="1" t="s">
        <v>300</v>
      </c>
      <c r="C14" t="s">
        <v>301</v>
      </c>
      <c r="D14" t="s">
        <v>47</v>
      </c>
      <c r="E14" s="9">
        <v>10000</v>
      </c>
      <c r="F14" s="9">
        <v>0</v>
      </c>
      <c r="G14" s="5" t="s">
        <v>35</v>
      </c>
      <c r="L14" t="str">
        <f t="shared" si="0"/>
        <v>Thalassiosira11572</v>
      </c>
      <c r="N14" s="8"/>
    </row>
    <row r="15" spans="1:14" x14ac:dyDescent="0.25">
      <c r="A15" s="1">
        <v>11573</v>
      </c>
      <c r="B15" s="1" t="s">
        <v>300</v>
      </c>
      <c r="C15" t="s">
        <v>301</v>
      </c>
      <c r="D15" t="s">
        <v>47</v>
      </c>
      <c r="E15" s="9">
        <v>7500</v>
      </c>
      <c r="F15" s="9">
        <v>0</v>
      </c>
      <c r="G15" s="5" t="s">
        <v>28</v>
      </c>
      <c r="L15" t="str">
        <f t="shared" si="0"/>
        <v>Nitzschia11573</v>
      </c>
      <c r="N15" s="8"/>
    </row>
    <row r="16" spans="1:14" x14ac:dyDescent="0.25">
      <c r="A16" s="1">
        <v>11574</v>
      </c>
      <c r="B16" s="1" t="s">
        <v>300</v>
      </c>
      <c r="C16" t="s">
        <v>301</v>
      </c>
      <c r="D16" t="s">
        <v>47</v>
      </c>
      <c r="E16" s="9">
        <v>25000</v>
      </c>
      <c r="F16" s="9">
        <v>0</v>
      </c>
      <c r="G16" s="5" t="s">
        <v>35</v>
      </c>
      <c r="L16" t="str">
        <f t="shared" si="0"/>
        <v>Thalassiosira11574</v>
      </c>
      <c r="N16" s="8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selection activeCell="C35" sqref="C35"/>
    </sheetView>
  </sheetViews>
  <sheetFormatPr defaultRowHeight="15" x14ac:dyDescent="0.25"/>
  <cols>
    <col min="3" max="3" width="44.42578125" bestFit="1" customWidth="1"/>
    <col min="259" max="259" width="44.42578125" bestFit="1" customWidth="1"/>
    <col min="515" max="515" width="44.42578125" bestFit="1" customWidth="1"/>
    <col min="771" max="771" width="44.42578125" bestFit="1" customWidth="1"/>
    <col min="1027" max="1027" width="44.42578125" bestFit="1" customWidth="1"/>
    <col min="1283" max="1283" width="44.42578125" bestFit="1" customWidth="1"/>
    <col min="1539" max="1539" width="44.42578125" bestFit="1" customWidth="1"/>
    <col min="1795" max="1795" width="44.42578125" bestFit="1" customWidth="1"/>
    <col min="2051" max="2051" width="44.42578125" bestFit="1" customWidth="1"/>
    <col min="2307" max="2307" width="44.42578125" bestFit="1" customWidth="1"/>
    <col min="2563" max="2563" width="44.42578125" bestFit="1" customWidth="1"/>
    <col min="2819" max="2819" width="44.42578125" bestFit="1" customWidth="1"/>
    <col min="3075" max="3075" width="44.42578125" bestFit="1" customWidth="1"/>
    <col min="3331" max="3331" width="44.42578125" bestFit="1" customWidth="1"/>
    <col min="3587" max="3587" width="44.42578125" bestFit="1" customWidth="1"/>
    <col min="3843" max="3843" width="44.42578125" bestFit="1" customWidth="1"/>
    <col min="4099" max="4099" width="44.42578125" bestFit="1" customWidth="1"/>
    <col min="4355" max="4355" width="44.42578125" bestFit="1" customWidth="1"/>
    <col min="4611" max="4611" width="44.42578125" bestFit="1" customWidth="1"/>
    <col min="4867" max="4867" width="44.42578125" bestFit="1" customWidth="1"/>
    <col min="5123" max="5123" width="44.42578125" bestFit="1" customWidth="1"/>
    <col min="5379" max="5379" width="44.42578125" bestFit="1" customWidth="1"/>
    <col min="5635" max="5635" width="44.42578125" bestFit="1" customWidth="1"/>
    <col min="5891" max="5891" width="44.42578125" bestFit="1" customWidth="1"/>
    <col min="6147" max="6147" width="44.42578125" bestFit="1" customWidth="1"/>
    <col min="6403" max="6403" width="44.42578125" bestFit="1" customWidth="1"/>
    <col min="6659" max="6659" width="44.42578125" bestFit="1" customWidth="1"/>
    <col min="6915" max="6915" width="44.42578125" bestFit="1" customWidth="1"/>
    <col min="7171" max="7171" width="44.42578125" bestFit="1" customWidth="1"/>
    <col min="7427" max="7427" width="44.42578125" bestFit="1" customWidth="1"/>
    <col min="7683" max="7683" width="44.42578125" bestFit="1" customWidth="1"/>
    <col min="7939" max="7939" width="44.42578125" bestFit="1" customWidth="1"/>
    <col min="8195" max="8195" width="44.42578125" bestFit="1" customWidth="1"/>
    <col min="8451" max="8451" width="44.42578125" bestFit="1" customWidth="1"/>
    <col min="8707" max="8707" width="44.42578125" bestFit="1" customWidth="1"/>
    <col min="8963" max="8963" width="44.42578125" bestFit="1" customWidth="1"/>
    <col min="9219" max="9219" width="44.42578125" bestFit="1" customWidth="1"/>
    <col min="9475" max="9475" width="44.42578125" bestFit="1" customWidth="1"/>
    <col min="9731" max="9731" width="44.42578125" bestFit="1" customWidth="1"/>
    <col min="9987" max="9987" width="44.42578125" bestFit="1" customWidth="1"/>
    <col min="10243" max="10243" width="44.42578125" bestFit="1" customWidth="1"/>
    <col min="10499" max="10499" width="44.42578125" bestFit="1" customWidth="1"/>
    <col min="10755" max="10755" width="44.42578125" bestFit="1" customWidth="1"/>
    <col min="11011" max="11011" width="44.42578125" bestFit="1" customWidth="1"/>
    <col min="11267" max="11267" width="44.42578125" bestFit="1" customWidth="1"/>
    <col min="11523" max="11523" width="44.42578125" bestFit="1" customWidth="1"/>
    <col min="11779" max="11779" width="44.42578125" bestFit="1" customWidth="1"/>
    <col min="12035" max="12035" width="44.42578125" bestFit="1" customWidth="1"/>
    <col min="12291" max="12291" width="44.42578125" bestFit="1" customWidth="1"/>
    <col min="12547" max="12547" width="44.42578125" bestFit="1" customWidth="1"/>
    <col min="12803" max="12803" width="44.42578125" bestFit="1" customWidth="1"/>
    <col min="13059" max="13059" width="44.42578125" bestFit="1" customWidth="1"/>
    <col min="13315" max="13315" width="44.42578125" bestFit="1" customWidth="1"/>
    <col min="13571" max="13571" width="44.42578125" bestFit="1" customWidth="1"/>
    <col min="13827" max="13827" width="44.42578125" bestFit="1" customWidth="1"/>
    <col min="14083" max="14083" width="44.42578125" bestFit="1" customWidth="1"/>
    <col min="14339" max="14339" width="44.42578125" bestFit="1" customWidth="1"/>
    <col min="14595" max="14595" width="44.42578125" bestFit="1" customWidth="1"/>
    <col min="14851" max="14851" width="44.42578125" bestFit="1" customWidth="1"/>
    <col min="15107" max="15107" width="44.42578125" bestFit="1" customWidth="1"/>
    <col min="15363" max="15363" width="44.42578125" bestFit="1" customWidth="1"/>
    <col min="15619" max="15619" width="44.42578125" bestFit="1" customWidth="1"/>
    <col min="15875" max="15875" width="44.42578125" bestFit="1" customWidth="1"/>
    <col min="16131" max="16131" width="44.4257812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10633</v>
      </c>
      <c r="B2" s="1" t="s">
        <v>303</v>
      </c>
      <c r="C2" t="s">
        <v>304</v>
      </c>
      <c r="D2" t="s">
        <v>14</v>
      </c>
      <c r="E2" s="9">
        <v>7500</v>
      </c>
      <c r="F2" s="9">
        <v>0</v>
      </c>
      <c r="G2" s="5" t="s">
        <v>35</v>
      </c>
      <c r="L2" t="str">
        <f t="shared" ref="L2:L32" si="0">+CONCATENATE(G2,A2)</f>
        <v>Thalassiosira10633</v>
      </c>
      <c r="N2" s="8"/>
    </row>
    <row r="3" spans="1:14" x14ac:dyDescent="0.25">
      <c r="A3" s="1">
        <v>10634</v>
      </c>
      <c r="B3" s="1" t="s">
        <v>303</v>
      </c>
      <c r="C3" t="s">
        <v>304</v>
      </c>
      <c r="D3" t="s">
        <v>14</v>
      </c>
      <c r="E3" s="9">
        <v>2000</v>
      </c>
      <c r="F3" s="9">
        <v>0</v>
      </c>
      <c r="G3" s="5" t="s">
        <v>146</v>
      </c>
      <c r="L3" t="str">
        <f t="shared" si="0"/>
        <v>dinoflagellate10634</v>
      </c>
      <c r="N3" s="8"/>
    </row>
    <row r="4" spans="1:14" x14ac:dyDescent="0.25">
      <c r="A4" s="1">
        <v>10635</v>
      </c>
      <c r="B4" s="1" t="s">
        <v>303</v>
      </c>
      <c r="C4" t="s">
        <v>304</v>
      </c>
      <c r="D4" t="s">
        <v>14</v>
      </c>
      <c r="E4" s="9">
        <v>10000</v>
      </c>
      <c r="F4" s="9">
        <v>0</v>
      </c>
      <c r="G4" s="5" t="s">
        <v>151</v>
      </c>
      <c r="L4" t="str">
        <f t="shared" si="0"/>
        <v>Delphineis10635</v>
      </c>
      <c r="N4" s="8"/>
    </row>
    <row r="5" spans="1:14" x14ac:dyDescent="0.25">
      <c r="A5" s="1">
        <v>10636</v>
      </c>
      <c r="B5" s="1" t="s">
        <v>303</v>
      </c>
      <c r="C5" t="s">
        <v>304</v>
      </c>
      <c r="D5" t="s">
        <v>14</v>
      </c>
      <c r="E5" s="9">
        <v>13000</v>
      </c>
      <c r="F5" s="9">
        <v>0</v>
      </c>
      <c r="G5" s="5" t="s">
        <v>107</v>
      </c>
      <c r="L5" t="str">
        <f t="shared" si="0"/>
        <v>Florisphaera10636</v>
      </c>
      <c r="N5" s="8"/>
    </row>
    <row r="6" spans="1:14" x14ac:dyDescent="0.25">
      <c r="A6" s="1">
        <v>10637</v>
      </c>
      <c r="B6" s="1" t="s">
        <v>303</v>
      </c>
      <c r="C6" t="s">
        <v>304</v>
      </c>
      <c r="D6" t="s">
        <v>14</v>
      </c>
      <c r="E6" s="9">
        <v>10000</v>
      </c>
      <c r="F6" s="9">
        <v>0</v>
      </c>
      <c r="G6" s="5" t="s">
        <v>17</v>
      </c>
      <c r="L6" t="str">
        <f t="shared" si="0"/>
        <v>Gephyrocapsa10637</v>
      </c>
      <c r="N6" s="8"/>
    </row>
    <row r="7" spans="1:14" x14ac:dyDescent="0.25">
      <c r="A7" s="1">
        <v>11556</v>
      </c>
      <c r="B7" s="1" t="s">
        <v>303</v>
      </c>
      <c r="C7" t="s">
        <v>305</v>
      </c>
      <c r="D7" t="s">
        <v>47</v>
      </c>
      <c r="E7" s="9">
        <v>8000</v>
      </c>
      <c r="F7" s="9">
        <v>0</v>
      </c>
      <c r="G7" s="5" t="s">
        <v>35</v>
      </c>
      <c r="L7" t="str">
        <f t="shared" si="0"/>
        <v>Thalassiosira11556</v>
      </c>
      <c r="N7" s="8"/>
    </row>
    <row r="8" spans="1:14" x14ac:dyDescent="0.25">
      <c r="A8" s="1">
        <v>11557</v>
      </c>
      <c r="B8" s="1" t="s">
        <v>303</v>
      </c>
      <c r="C8" t="s">
        <v>305</v>
      </c>
      <c r="D8" t="s">
        <v>47</v>
      </c>
      <c r="E8" s="9">
        <v>18000</v>
      </c>
      <c r="F8" s="9">
        <v>0</v>
      </c>
      <c r="G8" s="5" t="s">
        <v>28</v>
      </c>
      <c r="L8" t="str">
        <f t="shared" si="0"/>
        <v>Nitzschia11557</v>
      </c>
      <c r="N8" s="8"/>
    </row>
    <row r="9" spans="1:14" x14ac:dyDescent="0.25">
      <c r="A9" s="1">
        <v>11558</v>
      </c>
      <c r="B9" s="1" t="s">
        <v>303</v>
      </c>
      <c r="C9" t="s">
        <v>305</v>
      </c>
      <c r="D9" t="s">
        <v>47</v>
      </c>
      <c r="E9" s="9">
        <v>3700</v>
      </c>
      <c r="F9" s="9">
        <v>0</v>
      </c>
      <c r="G9" s="5" t="s">
        <v>28</v>
      </c>
      <c r="L9" t="str">
        <f t="shared" si="0"/>
        <v>Nitzschia11558</v>
      </c>
      <c r="N9" s="8"/>
    </row>
    <row r="10" spans="1:14" x14ac:dyDescent="0.25">
      <c r="A10" s="1">
        <v>11575</v>
      </c>
      <c r="B10" s="1" t="s">
        <v>303</v>
      </c>
      <c r="C10" t="s">
        <v>305</v>
      </c>
      <c r="D10" t="s">
        <v>47</v>
      </c>
      <c r="E10" s="9">
        <v>1000</v>
      </c>
      <c r="F10" s="9">
        <v>0</v>
      </c>
      <c r="G10" s="5" t="s">
        <v>28</v>
      </c>
      <c r="L10" t="str">
        <f t="shared" si="0"/>
        <v>Nitzschia11575</v>
      </c>
      <c r="N10" s="8"/>
    </row>
    <row r="11" spans="1:14" x14ac:dyDescent="0.25">
      <c r="A11" s="1">
        <v>11576</v>
      </c>
      <c r="B11" s="1" t="s">
        <v>303</v>
      </c>
      <c r="C11" t="s">
        <v>305</v>
      </c>
      <c r="D11" t="s">
        <v>47</v>
      </c>
      <c r="E11" s="9">
        <v>15000</v>
      </c>
      <c r="F11" s="9">
        <v>0</v>
      </c>
      <c r="G11" s="5" t="s">
        <v>28</v>
      </c>
      <c r="L11" t="str">
        <f>+CONCATENATE(G11,A10,"a")</f>
        <v>Nitzschia11575a</v>
      </c>
      <c r="N11" s="8"/>
    </row>
    <row r="12" spans="1:14" x14ac:dyDescent="0.25">
      <c r="A12" s="1">
        <v>11577</v>
      </c>
      <c r="B12" s="1" t="s">
        <v>303</v>
      </c>
      <c r="C12" t="s">
        <v>305</v>
      </c>
      <c r="D12" t="s">
        <v>47</v>
      </c>
      <c r="E12" s="9">
        <v>15000</v>
      </c>
      <c r="F12" s="9">
        <v>0</v>
      </c>
      <c r="G12" s="5" t="s">
        <v>28</v>
      </c>
      <c r="L12" t="str">
        <f>+CONCATENATE(G12,A10,"b")</f>
        <v>Nitzschia11575b</v>
      </c>
      <c r="N12" s="8"/>
    </row>
    <row r="13" spans="1:14" x14ac:dyDescent="0.25">
      <c r="A13" s="1">
        <v>11578</v>
      </c>
      <c r="B13" s="1" t="s">
        <v>303</v>
      </c>
      <c r="C13" t="s">
        <v>305</v>
      </c>
      <c r="D13" t="s">
        <v>47</v>
      </c>
      <c r="E13" s="9">
        <v>10000</v>
      </c>
      <c r="F13" s="9">
        <v>0</v>
      </c>
      <c r="G13" s="5" t="s">
        <v>116</v>
      </c>
      <c r="H13" t="s">
        <v>172</v>
      </c>
      <c r="L13" t="str">
        <f t="shared" si="0"/>
        <v>Neodelphineis11578</v>
      </c>
      <c r="N13" s="8"/>
    </row>
    <row r="14" spans="1:14" x14ac:dyDescent="0.25">
      <c r="A14" s="1">
        <v>11579</v>
      </c>
      <c r="B14" s="1" t="s">
        <v>303</v>
      </c>
      <c r="C14" t="s">
        <v>305</v>
      </c>
      <c r="D14" t="s">
        <v>47</v>
      </c>
      <c r="E14" s="9">
        <v>2500</v>
      </c>
      <c r="F14" s="9">
        <v>0</v>
      </c>
      <c r="G14" s="5" t="s">
        <v>306</v>
      </c>
      <c r="L14" t="str">
        <f t="shared" si="0"/>
        <v>radiolarian11579</v>
      </c>
      <c r="N14" s="8"/>
    </row>
    <row r="15" spans="1:14" x14ac:dyDescent="0.25">
      <c r="A15" s="1">
        <v>11580</v>
      </c>
      <c r="B15" s="1" t="s">
        <v>303</v>
      </c>
      <c r="C15" t="s">
        <v>305</v>
      </c>
      <c r="D15" t="s">
        <v>47</v>
      </c>
      <c r="E15" s="9">
        <v>10000</v>
      </c>
      <c r="F15" s="9">
        <v>0</v>
      </c>
      <c r="G15" s="5" t="s">
        <v>28</v>
      </c>
      <c r="L15" t="str">
        <f t="shared" si="0"/>
        <v>Nitzschia11580</v>
      </c>
      <c r="N15" s="8"/>
    </row>
    <row r="16" spans="1:14" x14ac:dyDescent="0.25">
      <c r="A16" s="1">
        <v>11581</v>
      </c>
      <c r="B16" s="1" t="s">
        <v>303</v>
      </c>
      <c r="C16" t="s">
        <v>305</v>
      </c>
      <c r="D16" t="s">
        <v>47</v>
      </c>
      <c r="E16" s="9">
        <v>2500</v>
      </c>
      <c r="F16" s="9">
        <v>0</v>
      </c>
      <c r="G16" s="5" t="s">
        <v>307</v>
      </c>
      <c r="L16" t="str">
        <f t="shared" si="0"/>
        <v>Umbilcoshaera11581</v>
      </c>
      <c r="N16" s="8"/>
    </row>
    <row r="17" spans="1:14" x14ac:dyDescent="0.25">
      <c r="A17" s="1">
        <v>11582</v>
      </c>
      <c r="B17" s="1" t="s">
        <v>303</v>
      </c>
      <c r="C17" t="s">
        <v>305</v>
      </c>
      <c r="D17" t="s">
        <v>47</v>
      </c>
      <c r="E17" s="9">
        <v>7500</v>
      </c>
      <c r="F17" s="9">
        <v>0</v>
      </c>
      <c r="G17" s="5" t="s">
        <v>35</v>
      </c>
      <c r="L17" t="str">
        <f t="shared" si="0"/>
        <v>Thalassiosira11582</v>
      </c>
      <c r="N17" s="8"/>
    </row>
    <row r="18" spans="1:14" x14ac:dyDescent="0.25">
      <c r="A18" s="1">
        <v>11583</v>
      </c>
      <c r="B18" s="1" t="s">
        <v>303</v>
      </c>
      <c r="C18" t="s">
        <v>305</v>
      </c>
      <c r="D18" t="s">
        <v>47</v>
      </c>
      <c r="E18" s="9">
        <v>5000</v>
      </c>
      <c r="F18" s="9">
        <v>0</v>
      </c>
      <c r="G18" s="5" t="s">
        <v>71</v>
      </c>
      <c r="L18" t="str">
        <f t="shared" si="0"/>
        <v>Tryblionella11583</v>
      </c>
      <c r="N18" s="8"/>
    </row>
    <row r="19" spans="1:14" x14ac:dyDescent="0.25">
      <c r="A19" s="1">
        <v>11584</v>
      </c>
      <c r="B19" s="1" t="s">
        <v>303</v>
      </c>
      <c r="C19" t="s">
        <v>305</v>
      </c>
      <c r="D19" t="s">
        <v>47</v>
      </c>
      <c r="E19" s="9">
        <v>4000</v>
      </c>
      <c r="F19" s="9">
        <v>0</v>
      </c>
      <c r="G19" s="5" t="s">
        <v>25</v>
      </c>
      <c r="L19" t="str">
        <f t="shared" si="0"/>
        <v>Amphora11584</v>
      </c>
      <c r="N19" s="8"/>
    </row>
    <row r="20" spans="1:14" x14ac:dyDescent="0.25">
      <c r="A20" s="1">
        <v>11585</v>
      </c>
      <c r="B20" s="1" t="s">
        <v>303</v>
      </c>
      <c r="C20" t="s">
        <v>305</v>
      </c>
      <c r="D20" t="s">
        <v>47</v>
      </c>
      <c r="E20" s="9">
        <v>18000</v>
      </c>
      <c r="F20" s="9">
        <v>0</v>
      </c>
      <c r="G20" s="5" t="s">
        <v>28</v>
      </c>
      <c r="L20" t="str">
        <f t="shared" si="0"/>
        <v>Nitzschia11585</v>
      </c>
      <c r="N20" s="8"/>
    </row>
    <row r="21" spans="1:14" x14ac:dyDescent="0.25">
      <c r="A21" s="1">
        <v>11586</v>
      </c>
      <c r="B21" s="1" t="s">
        <v>303</v>
      </c>
      <c r="C21" t="s">
        <v>305</v>
      </c>
      <c r="D21" t="s">
        <v>47</v>
      </c>
      <c r="E21" s="9">
        <v>10000</v>
      </c>
      <c r="F21" s="9">
        <v>0</v>
      </c>
      <c r="G21" s="5" t="s">
        <v>28</v>
      </c>
      <c r="L21" t="str">
        <f t="shared" si="0"/>
        <v>Nitzschia11586</v>
      </c>
      <c r="N21" s="8"/>
    </row>
    <row r="22" spans="1:14" x14ac:dyDescent="0.25">
      <c r="A22" s="1">
        <v>11587</v>
      </c>
      <c r="B22" s="1" t="s">
        <v>303</v>
      </c>
      <c r="C22" t="s">
        <v>305</v>
      </c>
      <c r="D22" t="s">
        <v>47</v>
      </c>
      <c r="E22" s="9">
        <v>5000</v>
      </c>
      <c r="F22" s="9">
        <v>0</v>
      </c>
      <c r="G22" s="5" t="s">
        <v>26</v>
      </c>
      <c r="L22" t="str">
        <f t="shared" si="0"/>
        <v>Syracosphaera11587</v>
      </c>
      <c r="N22" s="8"/>
    </row>
    <row r="23" spans="1:14" x14ac:dyDescent="0.25">
      <c r="A23" s="1">
        <v>11588</v>
      </c>
      <c r="B23" s="1" t="s">
        <v>303</v>
      </c>
      <c r="C23" t="s">
        <v>305</v>
      </c>
      <c r="D23" t="s">
        <v>47</v>
      </c>
      <c r="E23" s="9">
        <v>1500</v>
      </c>
      <c r="F23" s="9">
        <v>0</v>
      </c>
      <c r="G23" s="5" t="s">
        <v>30</v>
      </c>
      <c r="L23" t="str">
        <f t="shared" si="0"/>
        <v>Thalassionema11588</v>
      </c>
      <c r="N23" s="8"/>
    </row>
    <row r="24" spans="1:14" x14ac:dyDescent="0.25">
      <c r="A24" s="1">
        <v>11589</v>
      </c>
      <c r="B24" s="1" t="s">
        <v>303</v>
      </c>
      <c r="C24" t="s">
        <v>305</v>
      </c>
      <c r="D24" t="s">
        <v>47</v>
      </c>
      <c r="E24" s="9">
        <v>7500</v>
      </c>
      <c r="F24" s="9">
        <v>0</v>
      </c>
      <c r="G24" s="5" t="s">
        <v>30</v>
      </c>
      <c r="L24" t="str">
        <f>+CONCATENATE(G24,A23,"a")</f>
        <v>Thalassionema11588a</v>
      </c>
      <c r="N24" s="8"/>
    </row>
    <row r="25" spans="1:14" x14ac:dyDescent="0.25">
      <c r="A25" s="1">
        <v>11590</v>
      </c>
      <c r="B25" s="1" t="s">
        <v>303</v>
      </c>
      <c r="C25" t="s">
        <v>305</v>
      </c>
      <c r="D25" t="s">
        <v>47</v>
      </c>
      <c r="E25" s="9">
        <v>10000</v>
      </c>
      <c r="F25" s="9">
        <v>0</v>
      </c>
      <c r="G25" s="5" t="s">
        <v>101</v>
      </c>
      <c r="L25" t="str">
        <f t="shared" si="0"/>
        <v>Algirosphaera11590</v>
      </c>
      <c r="N25" s="8"/>
    </row>
    <row r="26" spans="1:14" x14ac:dyDescent="0.25">
      <c r="A26" s="1">
        <v>11591</v>
      </c>
      <c r="B26" s="1" t="s">
        <v>303</v>
      </c>
      <c r="C26" t="s">
        <v>305</v>
      </c>
      <c r="D26" t="s">
        <v>47</v>
      </c>
      <c r="E26" s="9">
        <v>5000</v>
      </c>
      <c r="F26" s="9">
        <v>0</v>
      </c>
      <c r="G26" s="5" t="s">
        <v>215</v>
      </c>
      <c r="L26" t="str">
        <f t="shared" si="0"/>
        <v>Periphyllophora11591</v>
      </c>
      <c r="N26" s="8"/>
    </row>
    <row r="27" spans="1:14" x14ac:dyDescent="0.25">
      <c r="A27" s="1">
        <v>11592</v>
      </c>
      <c r="B27" s="1" t="s">
        <v>303</v>
      </c>
      <c r="C27" t="s">
        <v>305</v>
      </c>
      <c r="D27" t="s">
        <v>47</v>
      </c>
      <c r="E27" s="9">
        <v>6500</v>
      </c>
      <c r="F27" s="9">
        <v>0</v>
      </c>
      <c r="G27" s="5" t="s">
        <v>175</v>
      </c>
      <c r="L27" t="str">
        <f t="shared" si="0"/>
        <v>Calcidiscus11592</v>
      </c>
      <c r="N27" s="8"/>
    </row>
    <row r="28" spans="1:14" x14ac:dyDescent="0.25">
      <c r="A28" s="1">
        <v>11593</v>
      </c>
      <c r="B28" s="1" t="s">
        <v>303</v>
      </c>
      <c r="C28" t="s">
        <v>305</v>
      </c>
      <c r="D28" t="s">
        <v>47</v>
      </c>
      <c r="E28" s="9">
        <v>2000</v>
      </c>
      <c r="F28" s="9">
        <v>0</v>
      </c>
      <c r="G28" s="5" t="s">
        <v>263</v>
      </c>
      <c r="L28" t="str">
        <f t="shared" si="0"/>
        <v>chain11593</v>
      </c>
      <c r="N28" s="8"/>
    </row>
    <row r="29" spans="1:14" x14ac:dyDescent="0.25">
      <c r="A29" s="1">
        <v>11594</v>
      </c>
      <c r="B29" s="1" t="s">
        <v>303</v>
      </c>
      <c r="C29" t="s">
        <v>305</v>
      </c>
      <c r="D29" t="s">
        <v>47</v>
      </c>
      <c r="E29" s="9">
        <v>6500</v>
      </c>
      <c r="F29" s="9">
        <v>0</v>
      </c>
      <c r="G29" s="5" t="s">
        <v>82</v>
      </c>
      <c r="J29" t="s">
        <v>308</v>
      </c>
      <c r="L29" t="str">
        <f t="shared" si="0"/>
        <v>spore11594</v>
      </c>
      <c r="N29" s="8"/>
    </row>
    <row r="30" spans="1:14" x14ac:dyDescent="0.25">
      <c r="A30" s="1">
        <v>11595</v>
      </c>
      <c r="B30" s="1" t="s">
        <v>303</v>
      </c>
      <c r="C30" t="s">
        <v>305</v>
      </c>
      <c r="D30" t="s">
        <v>47</v>
      </c>
      <c r="E30" s="9">
        <v>5000</v>
      </c>
      <c r="F30" s="9">
        <v>0</v>
      </c>
      <c r="G30" s="5" t="s">
        <v>233</v>
      </c>
      <c r="L30" t="str">
        <f t="shared" si="0"/>
        <v>Thoracosphaera11595</v>
      </c>
      <c r="N30" s="8"/>
    </row>
    <row r="31" spans="1:14" x14ac:dyDescent="0.25">
      <c r="A31" s="1">
        <v>11596</v>
      </c>
      <c r="B31" s="1" t="s">
        <v>303</v>
      </c>
      <c r="C31" t="s">
        <v>305</v>
      </c>
      <c r="D31" t="s">
        <v>47</v>
      </c>
      <c r="E31" s="9">
        <v>11596</v>
      </c>
      <c r="F31" s="9">
        <v>0</v>
      </c>
      <c r="G31" s="5" t="s">
        <v>89</v>
      </c>
      <c r="L31" t="str">
        <f t="shared" si="0"/>
        <v>Guinardia11596</v>
      </c>
      <c r="N31" s="8"/>
    </row>
    <row r="32" spans="1:14" x14ac:dyDescent="0.25">
      <c r="A32" s="1">
        <v>11597</v>
      </c>
      <c r="B32" s="1" t="s">
        <v>303</v>
      </c>
      <c r="C32" t="s">
        <v>305</v>
      </c>
      <c r="D32" t="s">
        <v>47</v>
      </c>
      <c r="E32" s="9">
        <v>5000</v>
      </c>
      <c r="F32" s="9">
        <v>0</v>
      </c>
      <c r="G32" s="5" t="s">
        <v>28</v>
      </c>
      <c r="L32" t="str">
        <f t="shared" si="0"/>
        <v>Nitzschia11597</v>
      </c>
      <c r="N32" s="8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C25" sqref="C25"/>
    </sheetView>
  </sheetViews>
  <sheetFormatPr defaultRowHeight="15" x14ac:dyDescent="0.25"/>
  <cols>
    <col min="3" max="3" width="44.42578125" bestFit="1" customWidth="1"/>
    <col min="259" max="259" width="44.42578125" bestFit="1" customWidth="1"/>
    <col min="515" max="515" width="44.42578125" bestFit="1" customWidth="1"/>
    <col min="771" max="771" width="44.42578125" bestFit="1" customWidth="1"/>
    <col min="1027" max="1027" width="44.42578125" bestFit="1" customWidth="1"/>
    <col min="1283" max="1283" width="44.42578125" bestFit="1" customWidth="1"/>
    <col min="1539" max="1539" width="44.42578125" bestFit="1" customWidth="1"/>
    <col min="1795" max="1795" width="44.42578125" bestFit="1" customWidth="1"/>
    <col min="2051" max="2051" width="44.42578125" bestFit="1" customWidth="1"/>
    <col min="2307" max="2307" width="44.42578125" bestFit="1" customWidth="1"/>
    <col min="2563" max="2563" width="44.42578125" bestFit="1" customWidth="1"/>
    <col min="2819" max="2819" width="44.42578125" bestFit="1" customWidth="1"/>
    <col min="3075" max="3075" width="44.42578125" bestFit="1" customWidth="1"/>
    <col min="3331" max="3331" width="44.42578125" bestFit="1" customWidth="1"/>
    <col min="3587" max="3587" width="44.42578125" bestFit="1" customWidth="1"/>
    <col min="3843" max="3843" width="44.42578125" bestFit="1" customWidth="1"/>
    <col min="4099" max="4099" width="44.42578125" bestFit="1" customWidth="1"/>
    <col min="4355" max="4355" width="44.42578125" bestFit="1" customWidth="1"/>
    <col min="4611" max="4611" width="44.42578125" bestFit="1" customWidth="1"/>
    <col min="4867" max="4867" width="44.42578125" bestFit="1" customWidth="1"/>
    <col min="5123" max="5123" width="44.42578125" bestFit="1" customWidth="1"/>
    <col min="5379" max="5379" width="44.42578125" bestFit="1" customWidth="1"/>
    <col min="5635" max="5635" width="44.42578125" bestFit="1" customWidth="1"/>
    <col min="5891" max="5891" width="44.42578125" bestFit="1" customWidth="1"/>
    <col min="6147" max="6147" width="44.42578125" bestFit="1" customWidth="1"/>
    <col min="6403" max="6403" width="44.42578125" bestFit="1" customWidth="1"/>
    <col min="6659" max="6659" width="44.42578125" bestFit="1" customWidth="1"/>
    <col min="6915" max="6915" width="44.42578125" bestFit="1" customWidth="1"/>
    <col min="7171" max="7171" width="44.42578125" bestFit="1" customWidth="1"/>
    <col min="7427" max="7427" width="44.42578125" bestFit="1" customWidth="1"/>
    <col min="7683" max="7683" width="44.42578125" bestFit="1" customWidth="1"/>
    <col min="7939" max="7939" width="44.42578125" bestFit="1" customWidth="1"/>
    <col min="8195" max="8195" width="44.42578125" bestFit="1" customWidth="1"/>
    <col min="8451" max="8451" width="44.42578125" bestFit="1" customWidth="1"/>
    <col min="8707" max="8707" width="44.42578125" bestFit="1" customWidth="1"/>
    <col min="8963" max="8963" width="44.42578125" bestFit="1" customWidth="1"/>
    <col min="9219" max="9219" width="44.42578125" bestFit="1" customWidth="1"/>
    <col min="9475" max="9475" width="44.42578125" bestFit="1" customWidth="1"/>
    <col min="9731" max="9731" width="44.42578125" bestFit="1" customWidth="1"/>
    <col min="9987" max="9987" width="44.42578125" bestFit="1" customWidth="1"/>
    <col min="10243" max="10243" width="44.42578125" bestFit="1" customWidth="1"/>
    <col min="10499" max="10499" width="44.42578125" bestFit="1" customWidth="1"/>
    <col min="10755" max="10755" width="44.42578125" bestFit="1" customWidth="1"/>
    <col min="11011" max="11011" width="44.42578125" bestFit="1" customWidth="1"/>
    <col min="11267" max="11267" width="44.42578125" bestFit="1" customWidth="1"/>
    <col min="11523" max="11523" width="44.42578125" bestFit="1" customWidth="1"/>
    <col min="11779" max="11779" width="44.42578125" bestFit="1" customWidth="1"/>
    <col min="12035" max="12035" width="44.42578125" bestFit="1" customWidth="1"/>
    <col min="12291" max="12291" width="44.42578125" bestFit="1" customWidth="1"/>
    <col min="12547" max="12547" width="44.42578125" bestFit="1" customWidth="1"/>
    <col min="12803" max="12803" width="44.42578125" bestFit="1" customWidth="1"/>
    <col min="13059" max="13059" width="44.42578125" bestFit="1" customWidth="1"/>
    <col min="13315" max="13315" width="44.42578125" bestFit="1" customWidth="1"/>
    <col min="13571" max="13571" width="44.42578125" bestFit="1" customWidth="1"/>
    <col min="13827" max="13827" width="44.42578125" bestFit="1" customWidth="1"/>
    <col min="14083" max="14083" width="44.42578125" bestFit="1" customWidth="1"/>
    <col min="14339" max="14339" width="44.42578125" bestFit="1" customWidth="1"/>
    <col min="14595" max="14595" width="44.42578125" bestFit="1" customWidth="1"/>
    <col min="14851" max="14851" width="44.42578125" bestFit="1" customWidth="1"/>
    <col min="15107" max="15107" width="44.42578125" bestFit="1" customWidth="1"/>
    <col min="15363" max="15363" width="44.42578125" bestFit="1" customWidth="1"/>
    <col min="15619" max="15619" width="44.42578125" bestFit="1" customWidth="1"/>
    <col min="15875" max="15875" width="44.42578125" bestFit="1" customWidth="1"/>
    <col min="16131" max="16131" width="44.42578125" bestFit="1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10638</v>
      </c>
      <c r="B2" s="1" t="s">
        <v>309</v>
      </c>
      <c r="C2" t="s">
        <v>310</v>
      </c>
      <c r="D2" t="s">
        <v>14</v>
      </c>
      <c r="E2" s="9">
        <v>1400</v>
      </c>
      <c r="F2" s="9">
        <v>0</v>
      </c>
      <c r="G2" s="5" t="s">
        <v>36</v>
      </c>
      <c r="J2" t="s">
        <v>311</v>
      </c>
      <c r="L2" t="str">
        <f>+CONCATENATE(G2,A2)</f>
        <v>synedroid10638</v>
      </c>
      <c r="N2" s="8"/>
    </row>
    <row r="3" spans="1:14" x14ac:dyDescent="0.25">
      <c r="A3" s="1">
        <v>10639</v>
      </c>
      <c r="B3" s="1" t="s">
        <v>309</v>
      </c>
      <c r="C3" t="s">
        <v>310</v>
      </c>
      <c r="D3" t="s">
        <v>14</v>
      </c>
      <c r="E3" s="9">
        <v>20000</v>
      </c>
      <c r="F3" s="9">
        <v>0</v>
      </c>
      <c r="G3" s="5" t="s">
        <v>36</v>
      </c>
      <c r="J3" t="s">
        <v>311</v>
      </c>
      <c r="L3" t="str">
        <f>+CONCATENATE(G3,A2,"a")</f>
        <v>synedroid10638a</v>
      </c>
      <c r="N3" s="8"/>
    </row>
    <row r="4" spans="1:14" x14ac:dyDescent="0.25">
      <c r="A4" s="1">
        <v>10640</v>
      </c>
      <c r="B4" s="1" t="s">
        <v>309</v>
      </c>
      <c r="C4" t="s">
        <v>310</v>
      </c>
      <c r="D4" t="s">
        <v>14</v>
      </c>
      <c r="E4" s="9">
        <v>20000</v>
      </c>
      <c r="F4" s="9">
        <v>0</v>
      </c>
      <c r="G4" s="5" t="s">
        <v>36</v>
      </c>
      <c r="J4" t="s">
        <v>311</v>
      </c>
      <c r="L4" t="str">
        <f>+CONCATENATE(G4,A2,"b")</f>
        <v>synedroid10638b</v>
      </c>
      <c r="N4" s="8"/>
    </row>
    <row r="5" spans="1:14" x14ac:dyDescent="0.25">
      <c r="A5" s="1">
        <v>10641</v>
      </c>
      <c r="B5" s="1" t="s">
        <v>309</v>
      </c>
      <c r="C5" t="s">
        <v>310</v>
      </c>
      <c r="D5" t="s">
        <v>14</v>
      </c>
      <c r="E5" s="9">
        <v>20000</v>
      </c>
      <c r="F5" s="9">
        <v>0</v>
      </c>
      <c r="G5" s="5" t="s">
        <v>36</v>
      </c>
      <c r="J5" t="s">
        <v>311</v>
      </c>
      <c r="L5" t="str">
        <f>+CONCATENATE(G5,A2,"c")</f>
        <v>synedroid10638c</v>
      </c>
      <c r="N5" s="8"/>
    </row>
    <row r="6" spans="1:14" x14ac:dyDescent="0.25">
      <c r="A6" s="1">
        <v>11598</v>
      </c>
      <c r="B6" s="1" t="s">
        <v>309</v>
      </c>
      <c r="C6" t="s">
        <v>312</v>
      </c>
      <c r="D6" t="s">
        <v>47</v>
      </c>
      <c r="E6" s="9">
        <v>4000</v>
      </c>
      <c r="F6" s="9">
        <v>0</v>
      </c>
      <c r="G6" s="5" t="s">
        <v>30</v>
      </c>
      <c r="L6" t="str">
        <f t="shared" ref="L6:L18" si="0">+CONCATENATE(G6,A6)</f>
        <v>Thalassionema11598</v>
      </c>
      <c r="N6" s="8"/>
    </row>
    <row r="7" spans="1:14" x14ac:dyDescent="0.25">
      <c r="A7" s="1">
        <v>11599</v>
      </c>
      <c r="B7" s="1" t="s">
        <v>309</v>
      </c>
      <c r="C7" t="s">
        <v>312</v>
      </c>
      <c r="D7" t="s">
        <v>47</v>
      </c>
      <c r="E7" s="9">
        <v>10000</v>
      </c>
      <c r="F7" s="9">
        <v>0</v>
      </c>
      <c r="G7" s="5" t="s">
        <v>35</v>
      </c>
      <c r="H7" t="s">
        <v>298</v>
      </c>
      <c r="L7" t="str">
        <f t="shared" si="0"/>
        <v>Thalassiosira11599</v>
      </c>
      <c r="N7" s="8"/>
    </row>
    <row r="8" spans="1:14" x14ac:dyDescent="0.25">
      <c r="A8" s="1">
        <v>11600</v>
      </c>
      <c r="B8" s="1" t="s">
        <v>309</v>
      </c>
      <c r="C8" t="s">
        <v>312</v>
      </c>
      <c r="D8" t="s">
        <v>47</v>
      </c>
      <c r="E8" s="9">
        <v>10000</v>
      </c>
      <c r="F8" s="9">
        <v>0</v>
      </c>
      <c r="G8" s="5" t="s">
        <v>82</v>
      </c>
      <c r="L8" t="str">
        <f t="shared" si="0"/>
        <v>spore11600</v>
      </c>
      <c r="N8" s="8"/>
    </row>
    <row r="9" spans="1:14" x14ac:dyDescent="0.25">
      <c r="A9" s="1">
        <v>11601</v>
      </c>
      <c r="B9" s="1" t="s">
        <v>309</v>
      </c>
      <c r="C9" t="s">
        <v>312</v>
      </c>
      <c r="D9" t="s">
        <v>47</v>
      </c>
      <c r="E9" s="9">
        <v>5000</v>
      </c>
      <c r="F9" s="9">
        <v>0</v>
      </c>
      <c r="G9" s="5" t="s">
        <v>116</v>
      </c>
      <c r="H9" t="s">
        <v>172</v>
      </c>
      <c r="L9" t="str">
        <f t="shared" si="0"/>
        <v>Neodelphineis11601</v>
      </c>
      <c r="N9" s="8"/>
    </row>
    <row r="10" spans="1:14" x14ac:dyDescent="0.25">
      <c r="A10" s="1">
        <v>11602</v>
      </c>
      <c r="B10" s="1" t="s">
        <v>309</v>
      </c>
      <c r="C10" t="s">
        <v>312</v>
      </c>
      <c r="D10" t="s">
        <v>47</v>
      </c>
      <c r="E10" s="9">
        <v>6000</v>
      </c>
      <c r="F10" s="9">
        <v>0</v>
      </c>
      <c r="G10" s="5" t="s">
        <v>28</v>
      </c>
      <c r="L10" t="str">
        <f t="shared" si="0"/>
        <v>Nitzschia11602</v>
      </c>
      <c r="N10" s="8"/>
    </row>
    <row r="11" spans="1:14" x14ac:dyDescent="0.25">
      <c r="A11" s="1">
        <v>11603</v>
      </c>
      <c r="B11" s="1" t="s">
        <v>309</v>
      </c>
      <c r="C11" t="s">
        <v>312</v>
      </c>
      <c r="D11" t="s">
        <v>47</v>
      </c>
      <c r="E11" s="9">
        <v>15000</v>
      </c>
      <c r="F11" s="9">
        <v>0</v>
      </c>
      <c r="G11" s="5" t="s">
        <v>116</v>
      </c>
      <c r="L11" t="str">
        <f t="shared" si="0"/>
        <v>Neodelphineis11603</v>
      </c>
      <c r="N11" s="8"/>
    </row>
    <row r="12" spans="1:14" x14ac:dyDescent="0.25">
      <c r="A12" s="1">
        <v>11604</v>
      </c>
      <c r="B12" s="1" t="s">
        <v>309</v>
      </c>
      <c r="C12" t="s">
        <v>312</v>
      </c>
      <c r="D12" t="s">
        <v>47</v>
      </c>
      <c r="E12" s="9">
        <v>20000</v>
      </c>
      <c r="F12" s="9">
        <v>0</v>
      </c>
      <c r="G12" s="5" t="s">
        <v>113</v>
      </c>
      <c r="L12" t="str">
        <f t="shared" si="0"/>
        <v>Nanoneis11604</v>
      </c>
      <c r="N12" s="8"/>
    </row>
    <row r="13" spans="1:14" x14ac:dyDescent="0.25">
      <c r="A13" s="1">
        <v>11605</v>
      </c>
      <c r="B13" s="1" t="s">
        <v>309</v>
      </c>
      <c r="C13" t="s">
        <v>312</v>
      </c>
      <c r="D13" t="s">
        <v>47</v>
      </c>
      <c r="E13" s="9">
        <v>10000</v>
      </c>
      <c r="F13" s="9">
        <v>0</v>
      </c>
      <c r="G13" s="5" t="s">
        <v>28</v>
      </c>
      <c r="L13" t="str">
        <f t="shared" si="0"/>
        <v>Nitzschia11605</v>
      </c>
      <c r="N13" s="8"/>
    </row>
    <row r="14" spans="1:14" x14ac:dyDescent="0.25">
      <c r="A14" s="1">
        <v>11606</v>
      </c>
      <c r="B14" s="1" t="s">
        <v>309</v>
      </c>
      <c r="C14" t="s">
        <v>312</v>
      </c>
      <c r="D14" t="s">
        <v>47</v>
      </c>
      <c r="E14" s="9">
        <v>4500</v>
      </c>
      <c r="F14" s="9">
        <v>0</v>
      </c>
      <c r="G14" s="5" t="s">
        <v>28</v>
      </c>
      <c r="L14" t="str">
        <f t="shared" si="0"/>
        <v>Nitzschia11606</v>
      </c>
      <c r="N14" s="8"/>
    </row>
    <row r="15" spans="1:14" x14ac:dyDescent="0.25">
      <c r="A15" s="1">
        <v>11607</v>
      </c>
      <c r="B15" s="1" t="s">
        <v>309</v>
      </c>
      <c r="C15" t="s">
        <v>312</v>
      </c>
      <c r="D15" t="s">
        <v>47</v>
      </c>
      <c r="E15" s="9">
        <v>10000</v>
      </c>
      <c r="F15" s="9">
        <v>0</v>
      </c>
      <c r="G15" s="5" t="s">
        <v>28</v>
      </c>
      <c r="L15" t="str">
        <f t="shared" si="0"/>
        <v>Nitzschia11607</v>
      </c>
      <c r="N15" s="8"/>
    </row>
    <row r="16" spans="1:14" x14ac:dyDescent="0.25">
      <c r="A16" s="1">
        <v>11608</v>
      </c>
      <c r="B16" s="1" t="s">
        <v>309</v>
      </c>
      <c r="C16" t="s">
        <v>312</v>
      </c>
      <c r="D16" t="s">
        <v>47</v>
      </c>
      <c r="E16" s="9">
        <v>10000</v>
      </c>
      <c r="F16" s="9">
        <v>0</v>
      </c>
      <c r="G16" s="5" t="s">
        <v>71</v>
      </c>
      <c r="L16" t="str">
        <f t="shared" si="0"/>
        <v>Tryblionella11608</v>
      </c>
      <c r="N16" s="8"/>
    </row>
    <row r="17" spans="1:14" x14ac:dyDescent="0.25">
      <c r="A17" s="1">
        <v>11609</v>
      </c>
      <c r="B17" s="1" t="s">
        <v>309</v>
      </c>
      <c r="C17" t="s">
        <v>312</v>
      </c>
      <c r="D17" t="s">
        <v>47</v>
      </c>
      <c r="E17" s="9">
        <v>15000</v>
      </c>
      <c r="F17" s="9">
        <v>0</v>
      </c>
      <c r="G17" s="5" t="s">
        <v>82</v>
      </c>
      <c r="L17" t="str">
        <f t="shared" si="0"/>
        <v>spore11609</v>
      </c>
      <c r="N17" s="8"/>
    </row>
    <row r="18" spans="1:14" x14ac:dyDescent="0.25">
      <c r="A18" s="1">
        <v>11610</v>
      </c>
      <c r="B18" s="1" t="s">
        <v>309</v>
      </c>
      <c r="C18" t="s">
        <v>312</v>
      </c>
      <c r="D18" t="s">
        <v>47</v>
      </c>
      <c r="E18" s="9">
        <v>1500</v>
      </c>
      <c r="F18" s="9">
        <v>0</v>
      </c>
      <c r="G18" s="5" t="s">
        <v>75</v>
      </c>
      <c r="J18" t="s">
        <v>270</v>
      </c>
      <c r="L18" t="str">
        <f t="shared" si="0"/>
        <v>Synedra11610</v>
      </c>
      <c r="N18" s="8"/>
    </row>
    <row r="19" spans="1:14" x14ac:dyDescent="0.25">
      <c r="A19" s="1">
        <v>11611</v>
      </c>
      <c r="B19" s="1" t="s">
        <v>309</v>
      </c>
      <c r="C19" t="s">
        <v>312</v>
      </c>
      <c r="D19" t="s">
        <v>47</v>
      </c>
      <c r="E19" s="9">
        <v>20000</v>
      </c>
      <c r="F19" s="9">
        <v>0</v>
      </c>
      <c r="G19" s="5" t="s">
        <v>75</v>
      </c>
      <c r="L19" t="str">
        <f>+CONCATENATE(G19,A18,"a")</f>
        <v>Synedra11610a</v>
      </c>
      <c r="N19" s="8"/>
    </row>
    <row r="20" spans="1:14" x14ac:dyDescent="0.25">
      <c r="A20" s="1">
        <v>11612</v>
      </c>
      <c r="B20" s="1" t="s">
        <v>309</v>
      </c>
      <c r="C20" t="s">
        <v>312</v>
      </c>
      <c r="D20" t="s">
        <v>47</v>
      </c>
      <c r="E20" s="9">
        <v>20000</v>
      </c>
      <c r="F20" s="9">
        <v>0</v>
      </c>
      <c r="G20" s="5" t="s">
        <v>75</v>
      </c>
      <c r="L20" t="str">
        <f>+CONCATENATE(G20,A18,"b")</f>
        <v>Synedra11610b</v>
      </c>
      <c r="N20" s="8"/>
    </row>
    <row r="21" spans="1:14" x14ac:dyDescent="0.25">
      <c r="A21" s="1">
        <v>11613</v>
      </c>
      <c r="B21" s="1" t="s">
        <v>309</v>
      </c>
      <c r="C21" t="s">
        <v>312</v>
      </c>
      <c r="D21" t="s">
        <v>47</v>
      </c>
      <c r="E21" s="9">
        <v>20000</v>
      </c>
      <c r="F21" s="9">
        <v>0</v>
      </c>
      <c r="G21" s="5" t="s">
        <v>75</v>
      </c>
      <c r="L21" t="str">
        <f>+CONCATENATE(G21,A18,"c")</f>
        <v>Synedra11610c</v>
      </c>
      <c r="N21" s="8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C32" sqref="C32"/>
    </sheetView>
  </sheetViews>
  <sheetFormatPr defaultRowHeight="15" x14ac:dyDescent="0.25"/>
  <cols>
    <col min="3" max="3" width="44.85546875" customWidth="1"/>
    <col min="259" max="259" width="44.85546875" customWidth="1"/>
    <col min="515" max="515" width="44.85546875" customWidth="1"/>
    <col min="771" max="771" width="44.85546875" customWidth="1"/>
    <col min="1027" max="1027" width="44.85546875" customWidth="1"/>
    <col min="1283" max="1283" width="44.85546875" customWidth="1"/>
    <col min="1539" max="1539" width="44.85546875" customWidth="1"/>
    <col min="1795" max="1795" width="44.85546875" customWidth="1"/>
    <col min="2051" max="2051" width="44.85546875" customWidth="1"/>
    <col min="2307" max="2307" width="44.85546875" customWidth="1"/>
    <col min="2563" max="2563" width="44.85546875" customWidth="1"/>
    <col min="2819" max="2819" width="44.85546875" customWidth="1"/>
    <col min="3075" max="3075" width="44.85546875" customWidth="1"/>
    <col min="3331" max="3331" width="44.85546875" customWidth="1"/>
    <col min="3587" max="3587" width="44.85546875" customWidth="1"/>
    <col min="3843" max="3843" width="44.85546875" customWidth="1"/>
    <col min="4099" max="4099" width="44.85546875" customWidth="1"/>
    <col min="4355" max="4355" width="44.85546875" customWidth="1"/>
    <col min="4611" max="4611" width="44.85546875" customWidth="1"/>
    <col min="4867" max="4867" width="44.85546875" customWidth="1"/>
    <col min="5123" max="5123" width="44.85546875" customWidth="1"/>
    <col min="5379" max="5379" width="44.85546875" customWidth="1"/>
    <col min="5635" max="5635" width="44.85546875" customWidth="1"/>
    <col min="5891" max="5891" width="44.85546875" customWidth="1"/>
    <col min="6147" max="6147" width="44.85546875" customWidth="1"/>
    <col min="6403" max="6403" width="44.85546875" customWidth="1"/>
    <col min="6659" max="6659" width="44.85546875" customWidth="1"/>
    <col min="6915" max="6915" width="44.85546875" customWidth="1"/>
    <col min="7171" max="7171" width="44.85546875" customWidth="1"/>
    <col min="7427" max="7427" width="44.85546875" customWidth="1"/>
    <col min="7683" max="7683" width="44.85546875" customWidth="1"/>
    <col min="7939" max="7939" width="44.85546875" customWidth="1"/>
    <col min="8195" max="8195" width="44.85546875" customWidth="1"/>
    <col min="8451" max="8451" width="44.85546875" customWidth="1"/>
    <col min="8707" max="8707" width="44.85546875" customWidth="1"/>
    <col min="8963" max="8963" width="44.85546875" customWidth="1"/>
    <col min="9219" max="9219" width="44.85546875" customWidth="1"/>
    <col min="9475" max="9475" width="44.85546875" customWidth="1"/>
    <col min="9731" max="9731" width="44.85546875" customWidth="1"/>
    <col min="9987" max="9987" width="44.85546875" customWidth="1"/>
    <col min="10243" max="10243" width="44.85546875" customWidth="1"/>
    <col min="10499" max="10499" width="44.85546875" customWidth="1"/>
    <col min="10755" max="10755" width="44.85546875" customWidth="1"/>
    <col min="11011" max="11011" width="44.85546875" customWidth="1"/>
    <col min="11267" max="11267" width="44.85546875" customWidth="1"/>
    <col min="11523" max="11523" width="44.85546875" customWidth="1"/>
    <col min="11779" max="11779" width="44.85546875" customWidth="1"/>
    <col min="12035" max="12035" width="44.85546875" customWidth="1"/>
    <col min="12291" max="12291" width="44.85546875" customWidth="1"/>
    <col min="12547" max="12547" width="44.85546875" customWidth="1"/>
    <col min="12803" max="12803" width="44.85546875" customWidth="1"/>
    <col min="13059" max="13059" width="44.85546875" customWidth="1"/>
    <col min="13315" max="13315" width="44.85546875" customWidth="1"/>
    <col min="13571" max="13571" width="44.85546875" customWidth="1"/>
    <col min="13827" max="13827" width="44.85546875" customWidth="1"/>
    <col min="14083" max="14083" width="44.85546875" customWidth="1"/>
    <col min="14339" max="14339" width="44.85546875" customWidth="1"/>
    <col min="14595" max="14595" width="44.85546875" customWidth="1"/>
    <col min="14851" max="14851" width="44.85546875" customWidth="1"/>
    <col min="15107" max="15107" width="44.85546875" customWidth="1"/>
    <col min="15363" max="15363" width="44.85546875" customWidth="1"/>
    <col min="15619" max="15619" width="44.85546875" customWidth="1"/>
    <col min="15875" max="15875" width="44.85546875" customWidth="1"/>
    <col min="16131" max="16131" width="44.855468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11614</v>
      </c>
      <c r="B2" s="1" t="s">
        <v>313</v>
      </c>
      <c r="C2" t="s">
        <v>314</v>
      </c>
      <c r="D2" t="s">
        <v>47</v>
      </c>
      <c r="E2" s="9">
        <v>1000</v>
      </c>
      <c r="F2" s="9">
        <v>0</v>
      </c>
      <c r="G2" s="5" t="s">
        <v>315</v>
      </c>
      <c r="L2" t="str">
        <f t="shared" ref="L2:L17" si="0">+CONCATENATE(G2,A2)</f>
        <v>landscape11614</v>
      </c>
      <c r="N2" s="8"/>
    </row>
    <row r="3" spans="1:14" x14ac:dyDescent="0.25">
      <c r="A3" s="1">
        <v>11615</v>
      </c>
      <c r="B3" s="1" t="s">
        <v>313</v>
      </c>
      <c r="C3" t="s">
        <v>314</v>
      </c>
      <c r="D3" t="s">
        <v>47</v>
      </c>
      <c r="E3" s="9">
        <v>20000</v>
      </c>
      <c r="F3" s="9">
        <v>0</v>
      </c>
      <c r="G3" s="5" t="s">
        <v>58</v>
      </c>
      <c r="H3" t="s">
        <v>59</v>
      </c>
      <c r="L3" t="str">
        <f t="shared" si="0"/>
        <v>Minidiscus11615</v>
      </c>
      <c r="N3" s="8"/>
    </row>
    <row r="4" spans="1:14" x14ac:dyDescent="0.25">
      <c r="A4" s="1">
        <v>11616</v>
      </c>
      <c r="B4" s="1" t="s">
        <v>313</v>
      </c>
      <c r="C4" t="s">
        <v>314</v>
      </c>
      <c r="D4" t="s">
        <v>47</v>
      </c>
      <c r="E4" s="9">
        <v>10000</v>
      </c>
      <c r="F4" s="9">
        <v>0</v>
      </c>
      <c r="G4" s="5" t="s">
        <v>28</v>
      </c>
      <c r="L4" t="str">
        <f t="shared" si="0"/>
        <v>Nitzschia11616</v>
      </c>
      <c r="N4" s="8"/>
    </row>
    <row r="5" spans="1:14" x14ac:dyDescent="0.25">
      <c r="A5" s="1">
        <v>11617</v>
      </c>
      <c r="B5" s="1" t="s">
        <v>313</v>
      </c>
      <c r="C5" t="s">
        <v>314</v>
      </c>
      <c r="D5" t="s">
        <v>47</v>
      </c>
      <c r="E5" s="9">
        <v>2500</v>
      </c>
      <c r="F5" s="9">
        <v>0</v>
      </c>
      <c r="G5" s="5" t="s">
        <v>30</v>
      </c>
      <c r="L5" t="str">
        <f t="shared" si="0"/>
        <v>Thalassionema11617</v>
      </c>
      <c r="N5" s="8"/>
    </row>
    <row r="6" spans="1:14" x14ac:dyDescent="0.25">
      <c r="A6" s="1">
        <v>11618</v>
      </c>
      <c r="B6" s="1" t="s">
        <v>313</v>
      </c>
      <c r="C6" t="s">
        <v>314</v>
      </c>
      <c r="D6" t="s">
        <v>47</v>
      </c>
      <c r="E6" s="9">
        <v>15000</v>
      </c>
      <c r="F6" s="9">
        <v>0</v>
      </c>
      <c r="G6" s="5" t="s">
        <v>233</v>
      </c>
      <c r="L6" t="str">
        <f t="shared" si="0"/>
        <v>Thoracosphaera11618</v>
      </c>
      <c r="N6" s="8"/>
    </row>
    <row r="7" spans="1:14" x14ac:dyDescent="0.25">
      <c r="A7" s="1">
        <v>11619</v>
      </c>
      <c r="B7" s="1" t="s">
        <v>313</v>
      </c>
      <c r="C7" t="s">
        <v>314</v>
      </c>
      <c r="D7" t="s">
        <v>47</v>
      </c>
      <c r="E7" s="9">
        <v>2500</v>
      </c>
      <c r="F7" s="9">
        <v>0</v>
      </c>
      <c r="G7" s="5" t="s">
        <v>21</v>
      </c>
      <c r="L7" t="str">
        <f t="shared" si="0"/>
        <v>Pseudonitzschia11619</v>
      </c>
      <c r="N7" s="8"/>
    </row>
    <row r="8" spans="1:14" x14ac:dyDescent="0.25">
      <c r="A8" s="1">
        <v>11620</v>
      </c>
      <c r="B8" s="1" t="s">
        <v>313</v>
      </c>
      <c r="C8" t="s">
        <v>314</v>
      </c>
      <c r="D8" t="s">
        <v>47</v>
      </c>
      <c r="E8" s="9">
        <v>9000</v>
      </c>
      <c r="F8" s="9">
        <v>0</v>
      </c>
      <c r="G8" s="5" t="s">
        <v>35</v>
      </c>
      <c r="H8" t="s">
        <v>298</v>
      </c>
      <c r="L8" t="str">
        <f t="shared" si="0"/>
        <v>Thalassiosira11620</v>
      </c>
      <c r="N8" s="8"/>
    </row>
    <row r="9" spans="1:14" x14ac:dyDescent="0.25">
      <c r="A9" s="1">
        <v>11621</v>
      </c>
      <c r="B9" s="1" t="s">
        <v>313</v>
      </c>
      <c r="C9" t="s">
        <v>314</v>
      </c>
      <c r="D9" t="s">
        <v>47</v>
      </c>
      <c r="E9" s="9">
        <v>6000</v>
      </c>
      <c r="F9" s="9">
        <v>0</v>
      </c>
      <c r="G9" s="5" t="s">
        <v>28</v>
      </c>
      <c r="L9" t="str">
        <f t="shared" si="0"/>
        <v>Nitzschia11621</v>
      </c>
      <c r="N9" s="8"/>
    </row>
    <row r="10" spans="1:14" x14ac:dyDescent="0.25">
      <c r="A10" s="1">
        <v>11622</v>
      </c>
      <c r="B10" s="1" t="s">
        <v>313</v>
      </c>
      <c r="C10" t="s">
        <v>314</v>
      </c>
      <c r="D10" t="s">
        <v>47</v>
      </c>
      <c r="E10" s="9">
        <v>4000</v>
      </c>
      <c r="F10" s="9">
        <v>0</v>
      </c>
      <c r="G10" s="5" t="s">
        <v>35</v>
      </c>
      <c r="H10" t="s">
        <v>316</v>
      </c>
      <c r="L10" t="str">
        <f t="shared" si="0"/>
        <v>Thalassiosira11622</v>
      </c>
      <c r="N10" s="8"/>
    </row>
    <row r="11" spans="1:14" x14ac:dyDescent="0.25">
      <c r="A11" s="1">
        <v>11623</v>
      </c>
      <c r="B11" s="1" t="s">
        <v>313</v>
      </c>
      <c r="C11" t="s">
        <v>314</v>
      </c>
      <c r="D11" t="s">
        <v>47</v>
      </c>
      <c r="E11" s="9">
        <v>9000</v>
      </c>
      <c r="F11" s="9">
        <v>0</v>
      </c>
      <c r="G11" s="5" t="s">
        <v>35</v>
      </c>
      <c r="L11" t="str">
        <f t="shared" si="0"/>
        <v>Thalassiosira11623</v>
      </c>
      <c r="N11" s="8"/>
    </row>
    <row r="12" spans="1:14" x14ac:dyDescent="0.25">
      <c r="A12" s="1">
        <v>11624</v>
      </c>
      <c r="B12" s="1" t="s">
        <v>313</v>
      </c>
      <c r="C12" t="s">
        <v>314</v>
      </c>
      <c r="D12" t="s">
        <v>47</v>
      </c>
      <c r="E12" s="9">
        <v>13000</v>
      </c>
      <c r="F12" s="9">
        <v>0</v>
      </c>
      <c r="G12" s="5" t="s">
        <v>82</v>
      </c>
      <c r="L12" t="str">
        <f t="shared" si="0"/>
        <v>spore11624</v>
      </c>
      <c r="N12" s="8"/>
    </row>
    <row r="13" spans="1:14" x14ac:dyDescent="0.25">
      <c r="A13" s="1">
        <v>11625</v>
      </c>
      <c r="B13" s="1" t="s">
        <v>313</v>
      </c>
      <c r="C13" t="s">
        <v>314</v>
      </c>
      <c r="D13" t="s">
        <v>47</v>
      </c>
      <c r="E13" s="9">
        <v>7500</v>
      </c>
      <c r="F13" s="9">
        <v>0</v>
      </c>
      <c r="G13" s="5" t="s">
        <v>28</v>
      </c>
      <c r="L13" t="str">
        <f t="shared" si="0"/>
        <v>Nitzschia11625</v>
      </c>
      <c r="N13" s="8"/>
    </row>
    <row r="14" spans="1:14" x14ac:dyDescent="0.25">
      <c r="A14" s="1">
        <v>11626</v>
      </c>
      <c r="B14" s="1" t="s">
        <v>313</v>
      </c>
      <c r="C14" t="s">
        <v>314</v>
      </c>
      <c r="D14" t="s">
        <v>47</v>
      </c>
      <c r="E14" s="9">
        <v>20000</v>
      </c>
      <c r="F14" s="9">
        <v>0</v>
      </c>
      <c r="G14" s="5" t="s">
        <v>22</v>
      </c>
      <c r="H14" t="s">
        <v>23</v>
      </c>
      <c r="L14" t="str">
        <f t="shared" si="0"/>
        <v>Fragilariopsis11626</v>
      </c>
      <c r="N14" s="8"/>
    </row>
    <row r="15" spans="1:14" x14ac:dyDescent="0.25">
      <c r="A15" s="1">
        <v>11627</v>
      </c>
      <c r="B15" s="1" t="s">
        <v>313</v>
      </c>
      <c r="C15" t="s">
        <v>314</v>
      </c>
      <c r="D15" t="s">
        <v>47</v>
      </c>
      <c r="E15" s="9">
        <v>15000</v>
      </c>
      <c r="F15" s="9">
        <v>0</v>
      </c>
      <c r="G15" s="5" t="s">
        <v>34</v>
      </c>
      <c r="L15" t="str">
        <f t="shared" si="0"/>
        <v>Fallacia11627</v>
      </c>
      <c r="N15" s="8"/>
    </row>
    <row r="16" spans="1:14" x14ac:dyDescent="0.25">
      <c r="A16" s="1">
        <v>11628</v>
      </c>
      <c r="B16" s="1" t="s">
        <v>313</v>
      </c>
      <c r="C16" t="s">
        <v>314</v>
      </c>
      <c r="D16" t="s">
        <v>47</v>
      </c>
      <c r="E16" s="9">
        <v>20000</v>
      </c>
      <c r="F16" s="9">
        <v>0</v>
      </c>
      <c r="G16" s="5" t="s">
        <v>82</v>
      </c>
      <c r="L16" t="str">
        <f t="shared" si="0"/>
        <v>spore11628</v>
      </c>
      <c r="N16" s="8"/>
    </row>
    <row r="17" spans="1:14" x14ac:dyDescent="0.25">
      <c r="A17" s="1">
        <v>11629</v>
      </c>
      <c r="B17" s="1" t="s">
        <v>313</v>
      </c>
      <c r="C17" t="s">
        <v>314</v>
      </c>
      <c r="D17" t="s">
        <v>47</v>
      </c>
      <c r="E17" s="9">
        <v>15000</v>
      </c>
      <c r="F17" s="9">
        <v>0</v>
      </c>
      <c r="G17" s="5" t="s">
        <v>116</v>
      </c>
      <c r="L17" t="str">
        <f t="shared" si="0"/>
        <v>Neodelphineis11629</v>
      </c>
      <c r="N17" s="8"/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C26" sqref="C26"/>
    </sheetView>
  </sheetViews>
  <sheetFormatPr defaultRowHeight="15" x14ac:dyDescent="0.25"/>
  <cols>
    <col min="3" max="3" width="50.28515625" customWidth="1"/>
    <col min="259" max="259" width="50.28515625" customWidth="1"/>
    <col min="515" max="515" width="50.28515625" customWidth="1"/>
    <col min="771" max="771" width="50.28515625" customWidth="1"/>
    <col min="1027" max="1027" width="50.28515625" customWidth="1"/>
    <col min="1283" max="1283" width="50.28515625" customWidth="1"/>
    <col min="1539" max="1539" width="50.28515625" customWidth="1"/>
    <col min="1795" max="1795" width="50.28515625" customWidth="1"/>
    <col min="2051" max="2051" width="50.28515625" customWidth="1"/>
    <col min="2307" max="2307" width="50.28515625" customWidth="1"/>
    <col min="2563" max="2563" width="50.28515625" customWidth="1"/>
    <col min="2819" max="2819" width="50.28515625" customWidth="1"/>
    <col min="3075" max="3075" width="50.28515625" customWidth="1"/>
    <col min="3331" max="3331" width="50.28515625" customWidth="1"/>
    <col min="3587" max="3587" width="50.28515625" customWidth="1"/>
    <col min="3843" max="3843" width="50.28515625" customWidth="1"/>
    <col min="4099" max="4099" width="50.28515625" customWidth="1"/>
    <col min="4355" max="4355" width="50.28515625" customWidth="1"/>
    <col min="4611" max="4611" width="50.28515625" customWidth="1"/>
    <col min="4867" max="4867" width="50.28515625" customWidth="1"/>
    <col min="5123" max="5123" width="50.28515625" customWidth="1"/>
    <col min="5379" max="5379" width="50.28515625" customWidth="1"/>
    <col min="5635" max="5635" width="50.28515625" customWidth="1"/>
    <col min="5891" max="5891" width="50.28515625" customWidth="1"/>
    <col min="6147" max="6147" width="50.28515625" customWidth="1"/>
    <col min="6403" max="6403" width="50.28515625" customWidth="1"/>
    <col min="6659" max="6659" width="50.28515625" customWidth="1"/>
    <col min="6915" max="6915" width="50.28515625" customWidth="1"/>
    <col min="7171" max="7171" width="50.28515625" customWidth="1"/>
    <col min="7427" max="7427" width="50.28515625" customWidth="1"/>
    <col min="7683" max="7683" width="50.28515625" customWidth="1"/>
    <col min="7939" max="7939" width="50.28515625" customWidth="1"/>
    <col min="8195" max="8195" width="50.28515625" customWidth="1"/>
    <col min="8451" max="8451" width="50.28515625" customWidth="1"/>
    <col min="8707" max="8707" width="50.28515625" customWidth="1"/>
    <col min="8963" max="8963" width="50.28515625" customWidth="1"/>
    <col min="9219" max="9219" width="50.28515625" customWidth="1"/>
    <col min="9475" max="9475" width="50.28515625" customWidth="1"/>
    <col min="9731" max="9731" width="50.28515625" customWidth="1"/>
    <col min="9987" max="9987" width="50.28515625" customWidth="1"/>
    <col min="10243" max="10243" width="50.28515625" customWidth="1"/>
    <col min="10499" max="10499" width="50.28515625" customWidth="1"/>
    <col min="10755" max="10755" width="50.28515625" customWidth="1"/>
    <col min="11011" max="11011" width="50.28515625" customWidth="1"/>
    <col min="11267" max="11267" width="50.28515625" customWidth="1"/>
    <col min="11523" max="11523" width="50.28515625" customWidth="1"/>
    <col min="11779" max="11779" width="50.28515625" customWidth="1"/>
    <col min="12035" max="12035" width="50.28515625" customWidth="1"/>
    <col min="12291" max="12291" width="50.28515625" customWidth="1"/>
    <col min="12547" max="12547" width="50.28515625" customWidth="1"/>
    <col min="12803" max="12803" width="50.28515625" customWidth="1"/>
    <col min="13059" max="13059" width="50.28515625" customWidth="1"/>
    <col min="13315" max="13315" width="50.28515625" customWidth="1"/>
    <col min="13571" max="13571" width="50.28515625" customWidth="1"/>
    <col min="13827" max="13827" width="50.28515625" customWidth="1"/>
    <col min="14083" max="14083" width="50.28515625" customWidth="1"/>
    <col min="14339" max="14339" width="50.28515625" customWidth="1"/>
    <col min="14595" max="14595" width="50.28515625" customWidth="1"/>
    <col min="14851" max="14851" width="50.28515625" customWidth="1"/>
    <col min="15107" max="15107" width="50.28515625" customWidth="1"/>
    <col min="15363" max="15363" width="50.28515625" customWidth="1"/>
    <col min="15619" max="15619" width="50.28515625" customWidth="1"/>
    <col min="15875" max="15875" width="50.28515625" customWidth="1"/>
    <col min="16131" max="16131" width="50.285156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11630</v>
      </c>
      <c r="B2" s="1" t="s">
        <v>317</v>
      </c>
      <c r="C2" t="s">
        <v>318</v>
      </c>
      <c r="D2" t="s">
        <v>47</v>
      </c>
      <c r="E2" s="9">
        <v>10000</v>
      </c>
      <c r="F2" s="9">
        <v>0</v>
      </c>
      <c r="G2" s="5" t="s">
        <v>90</v>
      </c>
      <c r="H2" t="s">
        <v>91</v>
      </c>
      <c r="L2" t="str">
        <f t="shared" ref="L2:L11" si="0">+CONCATENATE(G2,A2)</f>
        <v>Shionodiscus11630</v>
      </c>
      <c r="N2" s="8"/>
    </row>
    <row r="3" spans="1:14" x14ac:dyDescent="0.25">
      <c r="A3" s="1">
        <v>11631</v>
      </c>
      <c r="B3" s="1" t="s">
        <v>317</v>
      </c>
      <c r="C3" t="s">
        <v>318</v>
      </c>
      <c r="D3" t="s">
        <v>47</v>
      </c>
      <c r="E3" s="9">
        <v>19000</v>
      </c>
      <c r="F3" s="9">
        <v>0</v>
      </c>
      <c r="G3" s="5" t="s">
        <v>16</v>
      </c>
      <c r="L3" t="str">
        <f t="shared" si="0"/>
        <v>Cocconeis11631</v>
      </c>
      <c r="N3" s="8"/>
    </row>
    <row r="4" spans="1:14" x14ac:dyDescent="0.25">
      <c r="A4" s="1">
        <v>11632</v>
      </c>
      <c r="B4" s="1" t="s">
        <v>317</v>
      </c>
      <c r="C4" t="s">
        <v>318</v>
      </c>
      <c r="D4" t="s">
        <v>47</v>
      </c>
      <c r="E4" s="9">
        <v>10000</v>
      </c>
      <c r="F4" s="9">
        <v>0</v>
      </c>
      <c r="G4" s="5" t="s">
        <v>319</v>
      </c>
      <c r="H4" t="s">
        <v>262</v>
      </c>
      <c r="L4" t="str">
        <f t="shared" si="0"/>
        <v>Emiliana11632</v>
      </c>
      <c r="N4" s="8"/>
    </row>
    <row r="5" spans="1:14" x14ac:dyDescent="0.25">
      <c r="A5" s="1">
        <v>11633</v>
      </c>
      <c r="B5" s="1" t="s">
        <v>317</v>
      </c>
      <c r="C5" t="s">
        <v>318</v>
      </c>
      <c r="D5" t="s">
        <v>47</v>
      </c>
      <c r="E5" s="9">
        <v>5000</v>
      </c>
      <c r="F5" s="9">
        <v>0</v>
      </c>
      <c r="G5" s="5" t="s">
        <v>72</v>
      </c>
      <c r="L5" t="str">
        <f t="shared" si="0"/>
        <v>Odontella11633</v>
      </c>
      <c r="N5" s="8"/>
    </row>
    <row r="6" spans="1:14" x14ac:dyDescent="0.25">
      <c r="A6" s="1">
        <v>11634</v>
      </c>
      <c r="B6" s="1" t="s">
        <v>317</v>
      </c>
      <c r="C6" t="s">
        <v>318</v>
      </c>
      <c r="D6" t="s">
        <v>47</v>
      </c>
      <c r="E6" s="9">
        <v>10000</v>
      </c>
      <c r="F6" s="9">
        <v>0</v>
      </c>
      <c r="G6" s="5" t="s">
        <v>17</v>
      </c>
      <c r="H6" t="s">
        <v>123</v>
      </c>
      <c r="L6" t="str">
        <f t="shared" si="0"/>
        <v>Gephyrocapsa11634</v>
      </c>
      <c r="N6" s="8"/>
    </row>
    <row r="7" spans="1:14" x14ac:dyDescent="0.25">
      <c r="A7" s="1">
        <v>11635</v>
      </c>
      <c r="B7" s="1" t="s">
        <v>317</v>
      </c>
      <c r="C7" t="s">
        <v>318</v>
      </c>
      <c r="D7" t="s">
        <v>47</v>
      </c>
      <c r="E7" s="9">
        <v>13000</v>
      </c>
      <c r="F7" s="9">
        <v>0</v>
      </c>
      <c r="G7" s="5" t="s">
        <v>90</v>
      </c>
      <c r="H7" t="s">
        <v>91</v>
      </c>
      <c r="L7" t="str">
        <f t="shared" si="0"/>
        <v>Shionodiscus11635</v>
      </c>
      <c r="N7" s="8"/>
    </row>
    <row r="8" spans="1:14" x14ac:dyDescent="0.25">
      <c r="A8" s="1">
        <v>11636</v>
      </c>
      <c r="B8" s="1" t="s">
        <v>317</v>
      </c>
      <c r="C8" t="s">
        <v>318</v>
      </c>
      <c r="D8" t="s">
        <v>47</v>
      </c>
      <c r="E8" s="9">
        <v>15000</v>
      </c>
      <c r="F8" s="9">
        <v>0</v>
      </c>
      <c r="G8" s="5" t="s">
        <v>28</v>
      </c>
      <c r="L8" t="str">
        <f t="shared" si="0"/>
        <v>Nitzschia11636</v>
      </c>
      <c r="N8" s="8"/>
    </row>
    <row r="9" spans="1:14" x14ac:dyDescent="0.25">
      <c r="A9" s="1">
        <v>11637</v>
      </c>
      <c r="B9" s="1" t="s">
        <v>317</v>
      </c>
      <c r="C9" t="s">
        <v>318</v>
      </c>
      <c r="D9" t="s">
        <v>47</v>
      </c>
      <c r="E9" s="9">
        <v>25000</v>
      </c>
      <c r="F9" s="9">
        <v>0</v>
      </c>
      <c r="G9" s="5" t="s">
        <v>58</v>
      </c>
      <c r="H9" t="s">
        <v>59</v>
      </c>
      <c r="L9" t="str">
        <f t="shared" si="0"/>
        <v>Minidiscus11637</v>
      </c>
      <c r="N9" s="8"/>
    </row>
    <row r="10" spans="1:14" x14ac:dyDescent="0.25">
      <c r="A10" s="1">
        <v>11638</v>
      </c>
      <c r="B10" s="1" t="s">
        <v>317</v>
      </c>
      <c r="C10" t="s">
        <v>318</v>
      </c>
      <c r="D10" t="s">
        <v>47</v>
      </c>
      <c r="E10" s="9">
        <v>10000</v>
      </c>
      <c r="F10" s="9">
        <v>0</v>
      </c>
      <c r="G10" s="5" t="s">
        <v>28</v>
      </c>
      <c r="L10" t="str">
        <f t="shared" si="0"/>
        <v>Nitzschia11638</v>
      </c>
      <c r="N10" s="8"/>
    </row>
    <row r="11" spans="1:14" x14ac:dyDescent="0.25">
      <c r="A11" s="1">
        <v>11639</v>
      </c>
      <c r="B11" s="1" t="s">
        <v>317</v>
      </c>
      <c r="C11" t="s">
        <v>318</v>
      </c>
      <c r="D11" t="s">
        <v>47</v>
      </c>
      <c r="E11" s="9">
        <v>14000</v>
      </c>
      <c r="F11" s="9">
        <v>0</v>
      </c>
      <c r="G11" s="5" t="s">
        <v>82</v>
      </c>
      <c r="L11" t="str">
        <f t="shared" si="0"/>
        <v>spore11639</v>
      </c>
      <c r="N11" s="8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A2" sqref="A2:XFD18"/>
    </sheetView>
  </sheetViews>
  <sheetFormatPr defaultRowHeight="15" x14ac:dyDescent="0.25"/>
  <cols>
    <col min="3" max="3" width="55.855468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10686</v>
      </c>
      <c r="B2" s="1" t="s">
        <v>83</v>
      </c>
      <c r="C2" t="s">
        <v>84</v>
      </c>
      <c r="D2" t="s">
        <v>14</v>
      </c>
      <c r="E2" s="9">
        <v>5000</v>
      </c>
      <c r="F2" s="9">
        <v>0</v>
      </c>
      <c r="G2" s="5" t="s">
        <v>85</v>
      </c>
      <c r="H2" t="s">
        <v>86</v>
      </c>
      <c r="L2" t="str">
        <f t="shared" ref="L2:L18" si="0">+CONCATENATE(G2,A2)</f>
        <v>Oxytoxon10686</v>
      </c>
      <c r="N2" s="8"/>
    </row>
    <row r="3" spans="1:14" x14ac:dyDescent="0.25">
      <c r="A3" s="1">
        <v>10687</v>
      </c>
      <c r="B3" s="1" t="s">
        <v>83</v>
      </c>
      <c r="C3" t="s">
        <v>84</v>
      </c>
      <c r="D3" t="s">
        <v>14</v>
      </c>
      <c r="E3" s="9">
        <v>750</v>
      </c>
      <c r="F3" s="9">
        <v>0</v>
      </c>
      <c r="G3" s="5" t="s">
        <v>21</v>
      </c>
      <c r="L3" t="str">
        <f t="shared" si="0"/>
        <v>Pseudonitzschia10687</v>
      </c>
      <c r="N3" s="8"/>
    </row>
    <row r="4" spans="1:14" x14ac:dyDescent="0.25">
      <c r="A4" s="1">
        <v>10688</v>
      </c>
      <c r="B4" s="1" t="s">
        <v>83</v>
      </c>
      <c r="C4" t="s">
        <v>84</v>
      </c>
      <c r="D4" t="s">
        <v>14</v>
      </c>
      <c r="E4" s="9">
        <v>2000</v>
      </c>
      <c r="F4" s="9">
        <v>0</v>
      </c>
      <c r="G4" s="5" t="s">
        <v>21</v>
      </c>
      <c r="L4" t="str">
        <f>+CONCATENATE(G4,A3,"a")</f>
        <v>Pseudonitzschia10687a</v>
      </c>
      <c r="N4" s="8"/>
    </row>
    <row r="5" spans="1:14" x14ac:dyDescent="0.25">
      <c r="A5" s="1">
        <v>10689</v>
      </c>
      <c r="B5" s="1" t="s">
        <v>83</v>
      </c>
      <c r="C5" t="s">
        <v>84</v>
      </c>
      <c r="D5" t="s">
        <v>14</v>
      </c>
      <c r="E5" s="9">
        <v>10000</v>
      </c>
      <c r="F5" s="9">
        <v>0</v>
      </c>
      <c r="G5" s="5" t="s">
        <v>21</v>
      </c>
      <c r="L5" t="str">
        <f>+CONCATENATE(G5,A3,"b")</f>
        <v>Pseudonitzschia10687b</v>
      </c>
      <c r="N5" s="8"/>
    </row>
    <row r="6" spans="1:14" x14ac:dyDescent="0.25">
      <c r="A6" s="1">
        <v>10690</v>
      </c>
      <c r="B6" s="1" t="s">
        <v>83</v>
      </c>
      <c r="C6" t="s">
        <v>84</v>
      </c>
      <c r="D6" t="s">
        <v>14</v>
      </c>
      <c r="E6" s="9">
        <v>10000</v>
      </c>
      <c r="F6" s="9">
        <v>0</v>
      </c>
      <c r="G6" s="5" t="s">
        <v>87</v>
      </c>
      <c r="H6" t="s">
        <v>88</v>
      </c>
      <c r="L6" t="str">
        <f t="shared" si="0"/>
        <v>Leptocylindrus10690</v>
      </c>
      <c r="N6" s="8"/>
    </row>
    <row r="7" spans="1:14" x14ac:dyDescent="0.25">
      <c r="A7" s="1">
        <v>10691</v>
      </c>
      <c r="B7" s="1" t="s">
        <v>83</v>
      </c>
      <c r="C7" t="s">
        <v>84</v>
      </c>
      <c r="D7" t="s">
        <v>14</v>
      </c>
      <c r="E7" s="9">
        <v>7500</v>
      </c>
      <c r="F7" s="9">
        <v>0</v>
      </c>
      <c r="G7" s="5" t="s">
        <v>62</v>
      </c>
      <c r="L7" t="str">
        <f t="shared" si="0"/>
        <v>Umbellosphaera10691</v>
      </c>
      <c r="N7" s="8"/>
    </row>
    <row r="8" spans="1:14" x14ac:dyDescent="0.25">
      <c r="A8" s="1">
        <v>10692</v>
      </c>
      <c r="B8" s="1" t="s">
        <v>83</v>
      </c>
      <c r="C8" t="s">
        <v>84</v>
      </c>
      <c r="D8" t="s">
        <v>14</v>
      </c>
      <c r="E8" s="9">
        <v>2000</v>
      </c>
      <c r="F8" s="9">
        <v>0</v>
      </c>
      <c r="G8" s="5" t="s">
        <v>48</v>
      </c>
      <c r="L8" t="str">
        <f t="shared" si="0"/>
        <v>Prorocentrum10692</v>
      </c>
      <c r="N8" s="8"/>
    </row>
    <row r="9" spans="1:14" x14ac:dyDescent="0.25">
      <c r="A9" s="1">
        <v>10693</v>
      </c>
      <c r="B9" s="1" t="s">
        <v>83</v>
      </c>
      <c r="C9" t="s">
        <v>84</v>
      </c>
      <c r="D9" t="s">
        <v>14</v>
      </c>
      <c r="E9" s="9">
        <v>2500</v>
      </c>
      <c r="F9" s="9">
        <v>0</v>
      </c>
      <c r="G9" s="5" t="s">
        <v>29</v>
      </c>
      <c r="L9" t="str">
        <f t="shared" si="0"/>
        <v>Chaetoceros10693</v>
      </c>
      <c r="N9" s="8"/>
    </row>
    <row r="10" spans="1:14" x14ac:dyDescent="0.25">
      <c r="A10" s="1">
        <v>10694</v>
      </c>
      <c r="B10" s="1" t="s">
        <v>83</v>
      </c>
      <c r="C10" t="s">
        <v>84</v>
      </c>
      <c r="D10" t="s">
        <v>14</v>
      </c>
      <c r="E10" s="9">
        <v>5000</v>
      </c>
      <c r="F10" s="9">
        <v>0</v>
      </c>
      <c r="G10" s="5" t="s">
        <v>55</v>
      </c>
      <c r="H10" t="s">
        <v>56</v>
      </c>
      <c r="L10" t="str">
        <f t="shared" si="0"/>
        <v>Proboscia10694</v>
      </c>
      <c r="N10" s="8"/>
    </row>
    <row r="11" spans="1:14" x14ac:dyDescent="0.25">
      <c r="A11" s="1">
        <v>10695</v>
      </c>
      <c r="B11" s="1" t="s">
        <v>83</v>
      </c>
      <c r="C11" t="s">
        <v>84</v>
      </c>
      <c r="D11" t="s">
        <v>14</v>
      </c>
      <c r="E11" s="9">
        <v>2000</v>
      </c>
      <c r="F11" s="9">
        <v>0</v>
      </c>
      <c r="G11" s="5" t="s">
        <v>89</v>
      </c>
      <c r="L11" t="str">
        <f t="shared" si="0"/>
        <v>Guinardia10695</v>
      </c>
      <c r="N11" s="8"/>
    </row>
    <row r="12" spans="1:14" x14ac:dyDescent="0.25">
      <c r="A12" s="1">
        <v>10696</v>
      </c>
      <c r="B12" s="1" t="s">
        <v>83</v>
      </c>
      <c r="C12" t="s">
        <v>84</v>
      </c>
      <c r="D12" t="s">
        <v>14</v>
      </c>
      <c r="E12" s="9">
        <v>7500</v>
      </c>
      <c r="F12" s="9">
        <v>0</v>
      </c>
      <c r="G12" s="5" t="s">
        <v>29</v>
      </c>
      <c r="L12" t="str">
        <f t="shared" si="0"/>
        <v>Chaetoceros10696</v>
      </c>
      <c r="N12" s="8"/>
    </row>
    <row r="13" spans="1:14" x14ac:dyDescent="0.25">
      <c r="A13" s="1">
        <v>10697</v>
      </c>
      <c r="B13" s="1" t="s">
        <v>83</v>
      </c>
      <c r="C13" t="s">
        <v>84</v>
      </c>
      <c r="D13" t="s">
        <v>14</v>
      </c>
      <c r="E13" s="9">
        <v>6000</v>
      </c>
      <c r="F13" s="9">
        <v>0</v>
      </c>
      <c r="G13" s="5" t="s">
        <v>26</v>
      </c>
      <c r="L13" t="str">
        <f t="shared" si="0"/>
        <v>Syracosphaera10697</v>
      </c>
      <c r="N13" s="8"/>
    </row>
    <row r="14" spans="1:14" x14ac:dyDescent="0.25">
      <c r="A14" s="1">
        <v>10698</v>
      </c>
      <c r="B14" s="1" t="s">
        <v>83</v>
      </c>
      <c r="C14" t="s">
        <v>84</v>
      </c>
      <c r="D14" t="s">
        <v>14</v>
      </c>
      <c r="E14" s="9">
        <v>4000</v>
      </c>
      <c r="F14" s="9">
        <v>0</v>
      </c>
      <c r="G14" s="5" t="s">
        <v>89</v>
      </c>
      <c r="L14" t="str">
        <f t="shared" si="0"/>
        <v>Guinardia10698</v>
      </c>
      <c r="N14" s="8"/>
    </row>
    <row r="15" spans="1:14" x14ac:dyDescent="0.25">
      <c r="A15" s="1">
        <v>10699</v>
      </c>
      <c r="B15" s="1" t="s">
        <v>83</v>
      </c>
      <c r="C15" t="s">
        <v>84</v>
      </c>
      <c r="D15" t="s">
        <v>14</v>
      </c>
      <c r="E15" s="9">
        <v>3000</v>
      </c>
      <c r="F15" s="9">
        <v>0</v>
      </c>
      <c r="G15" s="5" t="s">
        <v>28</v>
      </c>
      <c r="L15" t="str">
        <f t="shared" si="0"/>
        <v>Nitzschia10699</v>
      </c>
      <c r="N15" s="8"/>
    </row>
    <row r="16" spans="1:14" x14ac:dyDescent="0.25">
      <c r="A16" s="1">
        <v>10700</v>
      </c>
      <c r="B16" s="1" t="s">
        <v>83</v>
      </c>
      <c r="C16" t="s">
        <v>84</v>
      </c>
      <c r="D16" t="s">
        <v>14</v>
      </c>
      <c r="E16" s="9">
        <v>5000</v>
      </c>
      <c r="F16" s="9">
        <v>0</v>
      </c>
      <c r="G16" s="5" t="s">
        <v>50</v>
      </c>
      <c r="L16" t="str">
        <f t="shared" si="0"/>
        <v>Rhizosolenia10700</v>
      </c>
      <c r="N16" s="8"/>
    </row>
    <row r="17" spans="1:14" x14ac:dyDescent="0.25">
      <c r="A17" s="1">
        <v>10701</v>
      </c>
      <c r="B17" s="1" t="s">
        <v>83</v>
      </c>
      <c r="C17" t="s">
        <v>84</v>
      </c>
      <c r="D17" t="s">
        <v>14</v>
      </c>
      <c r="E17" s="9">
        <v>5000</v>
      </c>
      <c r="F17" s="9">
        <v>0</v>
      </c>
      <c r="G17" s="5" t="s">
        <v>90</v>
      </c>
      <c r="H17" t="s">
        <v>91</v>
      </c>
      <c r="L17" t="str">
        <f t="shared" si="0"/>
        <v>Shionodiscus10701</v>
      </c>
      <c r="N17" s="8"/>
    </row>
    <row r="18" spans="1:14" x14ac:dyDescent="0.25">
      <c r="A18" s="1">
        <v>10702</v>
      </c>
      <c r="B18" s="1" t="s">
        <v>83</v>
      </c>
      <c r="C18" t="s">
        <v>84</v>
      </c>
      <c r="D18" t="s">
        <v>14</v>
      </c>
      <c r="E18" s="9">
        <v>2000</v>
      </c>
      <c r="F18" s="9">
        <v>0</v>
      </c>
      <c r="G18" s="5" t="s">
        <v>50</v>
      </c>
      <c r="L18" t="str">
        <f t="shared" si="0"/>
        <v>Rhizosolenia10702</v>
      </c>
      <c r="N18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workbookViewId="0">
      <selection activeCell="A2" sqref="A2:XFD9"/>
    </sheetView>
  </sheetViews>
  <sheetFormatPr defaultRowHeight="15" x14ac:dyDescent="0.25"/>
  <cols>
    <col min="3" max="3" width="46.710937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11051</v>
      </c>
      <c r="B2" s="1" t="s">
        <v>92</v>
      </c>
      <c r="C2" t="s">
        <v>93</v>
      </c>
      <c r="D2" t="s">
        <v>47</v>
      </c>
      <c r="E2" s="9">
        <v>22000</v>
      </c>
      <c r="F2" s="9">
        <v>0</v>
      </c>
      <c r="G2" s="5" t="s">
        <v>17</v>
      </c>
      <c r="L2" t="str">
        <f t="shared" ref="L2:L9" si="0">+CONCATENATE(G2,A2)</f>
        <v>Gephyrocapsa11051</v>
      </c>
      <c r="N2" s="8"/>
    </row>
    <row r="3" spans="1:14" x14ac:dyDescent="0.25">
      <c r="A3" s="1">
        <v>11052</v>
      </c>
      <c r="B3" s="1" t="s">
        <v>92</v>
      </c>
      <c r="C3" t="s">
        <v>93</v>
      </c>
      <c r="D3" t="s">
        <v>47</v>
      </c>
      <c r="E3" s="9">
        <v>10000</v>
      </c>
      <c r="F3" s="9">
        <v>0</v>
      </c>
      <c r="G3" s="5" t="s">
        <v>28</v>
      </c>
      <c r="L3" t="str">
        <f t="shared" si="0"/>
        <v>Nitzschia11052</v>
      </c>
      <c r="N3" s="8"/>
    </row>
    <row r="4" spans="1:14" x14ac:dyDescent="0.25">
      <c r="A4" s="1">
        <v>11053</v>
      </c>
      <c r="B4" s="1" t="s">
        <v>92</v>
      </c>
      <c r="C4" t="s">
        <v>93</v>
      </c>
      <c r="D4" t="s">
        <v>47</v>
      </c>
      <c r="E4" s="9">
        <v>13000</v>
      </c>
      <c r="F4" s="9">
        <v>0</v>
      </c>
      <c r="G4" s="5" t="s">
        <v>62</v>
      </c>
      <c r="L4" t="str">
        <f t="shared" si="0"/>
        <v>Umbellosphaera11053</v>
      </c>
      <c r="N4" s="8"/>
    </row>
    <row r="5" spans="1:14" x14ac:dyDescent="0.25">
      <c r="A5" s="1">
        <v>11054</v>
      </c>
      <c r="B5" s="1" t="s">
        <v>92</v>
      </c>
      <c r="C5" t="s">
        <v>93</v>
      </c>
      <c r="D5" t="s">
        <v>47</v>
      </c>
      <c r="E5" s="9">
        <v>10000</v>
      </c>
      <c r="F5" s="9">
        <v>0</v>
      </c>
      <c r="G5" s="5" t="s">
        <v>28</v>
      </c>
      <c r="L5" t="str">
        <f t="shared" si="0"/>
        <v>Nitzschia11054</v>
      </c>
      <c r="N5" s="8"/>
    </row>
    <row r="6" spans="1:14" x14ac:dyDescent="0.25">
      <c r="A6" s="1">
        <v>11055</v>
      </c>
      <c r="B6" s="1" t="s">
        <v>92</v>
      </c>
      <c r="C6" t="s">
        <v>93</v>
      </c>
      <c r="D6" t="s">
        <v>47</v>
      </c>
      <c r="E6" s="9">
        <v>4000</v>
      </c>
      <c r="F6" s="9">
        <v>0</v>
      </c>
      <c r="G6" s="5" t="s">
        <v>28</v>
      </c>
      <c r="L6" t="str">
        <f t="shared" si="0"/>
        <v>Nitzschia11055</v>
      </c>
      <c r="N6" s="8"/>
    </row>
    <row r="7" spans="1:14" x14ac:dyDescent="0.25">
      <c r="A7" s="1">
        <v>11056</v>
      </c>
      <c r="B7" s="1" t="s">
        <v>92</v>
      </c>
      <c r="C7" t="s">
        <v>93</v>
      </c>
      <c r="D7" t="s">
        <v>47</v>
      </c>
      <c r="E7" s="9">
        <v>10000</v>
      </c>
      <c r="F7" s="9">
        <v>0</v>
      </c>
      <c r="G7" s="5" t="s">
        <v>94</v>
      </c>
      <c r="L7" t="str">
        <f t="shared" si="0"/>
        <v>Corisphaera11056</v>
      </c>
      <c r="N7" s="8"/>
    </row>
    <row r="8" spans="1:14" x14ac:dyDescent="0.25">
      <c r="A8" s="1">
        <v>11057</v>
      </c>
      <c r="B8" s="1" t="s">
        <v>92</v>
      </c>
      <c r="C8" t="s">
        <v>93</v>
      </c>
      <c r="D8" t="s">
        <v>47</v>
      </c>
      <c r="E8" s="9">
        <v>4500</v>
      </c>
      <c r="F8" s="9">
        <v>0</v>
      </c>
      <c r="G8" s="5" t="s">
        <v>95</v>
      </c>
      <c r="L8" t="str">
        <f t="shared" si="0"/>
        <v>Haslea11057</v>
      </c>
      <c r="N8" s="8"/>
    </row>
    <row r="9" spans="1:14" x14ac:dyDescent="0.25">
      <c r="A9" s="1">
        <v>11058</v>
      </c>
      <c r="B9" s="1" t="s">
        <v>92</v>
      </c>
      <c r="C9" t="s">
        <v>93</v>
      </c>
      <c r="D9" t="s">
        <v>47</v>
      </c>
      <c r="E9" s="9">
        <v>15000</v>
      </c>
      <c r="F9" s="9">
        <v>0</v>
      </c>
      <c r="G9" s="5" t="s">
        <v>28</v>
      </c>
      <c r="L9" t="str">
        <f t="shared" si="0"/>
        <v>Nitzschia11058</v>
      </c>
      <c r="N9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A4" sqref="A4:XFD27"/>
    </sheetView>
  </sheetViews>
  <sheetFormatPr defaultRowHeight="15" x14ac:dyDescent="0.25"/>
  <cols>
    <col min="3" max="3" width="5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10684</v>
      </c>
      <c r="B2" s="1" t="s">
        <v>96</v>
      </c>
      <c r="C2" t="s">
        <v>97</v>
      </c>
      <c r="D2" t="s">
        <v>14</v>
      </c>
      <c r="E2" s="9">
        <v>5000</v>
      </c>
      <c r="F2" s="9">
        <v>0</v>
      </c>
      <c r="G2" s="5" t="s">
        <v>35</v>
      </c>
      <c r="L2" t="str">
        <f>+CONCATENATE(G2,A2)</f>
        <v>Thalassiosira10684</v>
      </c>
      <c r="N2" s="8"/>
    </row>
    <row r="3" spans="1:14" x14ac:dyDescent="0.25">
      <c r="A3" s="1">
        <v>10685</v>
      </c>
      <c r="B3" s="1" t="s">
        <v>96</v>
      </c>
      <c r="C3" t="s">
        <v>97</v>
      </c>
      <c r="D3" t="s">
        <v>14</v>
      </c>
      <c r="E3" s="9">
        <v>20000</v>
      </c>
      <c r="F3" s="9">
        <v>0</v>
      </c>
      <c r="G3" s="5" t="s">
        <v>35</v>
      </c>
      <c r="L3" t="str">
        <f>+CONCATENATE(G3,A2,"a")</f>
        <v>Thalassiosira10684a</v>
      </c>
      <c r="N3" s="8"/>
    </row>
    <row r="4" spans="1:14" x14ac:dyDescent="0.25">
      <c r="A4" s="1">
        <v>11059</v>
      </c>
      <c r="B4" s="1" t="s">
        <v>96</v>
      </c>
      <c r="C4" t="s">
        <v>97</v>
      </c>
      <c r="D4" t="s">
        <v>47</v>
      </c>
      <c r="E4" s="9">
        <v>1500</v>
      </c>
      <c r="F4" s="9">
        <v>0</v>
      </c>
      <c r="G4" s="5" t="s">
        <v>49</v>
      </c>
      <c r="L4" t="str">
        <f t="shared" ref="L4:L27" si="0">+CONCATENATE(G4,A4)</f>
        <v>Cylindrotheca11059</v>
      </c>
      <c r="N4" s="8"/>
    </row>
    <row r="5" spans="1:14" x14ac:dyDescent="0.25">
      <c r="A5" s="1">
        <v>11060</v>
      </c>
      <c r="B5" s="1" t="s">
        <v>96</v>
      </c>
      <c r="C5" t="s">
        <v>97</v>
      </c>
      <c r="D5" t="s">
        <v>47</v>
      </c>
      <c r="E5" s="9">
        <v>7500</v>
      </c>
      <c r="F5" s="9">
        <v>0</v>
      </c>
      <c r="G5" s="5" t="s">
        <v>49</v>
      </c>
      <c r="L5" t="str">
        <f>+CONCATENATE(G5,A4,"a")</f>
        <v>Cylindrotheca11059a</v>
      </c>
      <c r="N5" s="8"/>
    </row>
    <row r="6" spans="1:14" x14ac:dyDescent="0.25">
      <c r="A6" s="1">
        <v>11061</v>
      </c>
      <c r="B6" s="1" t="s">
        <v>96</v>
      </c>
      <c r="C6" t="s">
        <v>97</v>
      </c>
      <c r="D6" t="s">
        <v>47</v>
      </c>
      <c r="E6" s="9">
        <v>7500</v>
      </c>
      <c r="F6" s="9">
        <v>0</v>
      </c>
      <c r="G6" s="5" t="s">
        <v>49</v>
      </c>
      <c r="L6" t="str">
        <f>+CONCATENATE(G6,A4,"b")</f>
        <v>Cylindrotheca11059b</v>
      </c>
      <c r="N6" s="8"/>
    </row>
    <row r="7" spans="1:14" x14ac:dyDescent="0.25">
      <c r="A7" s="1">
        <v>11062</v>
      </c>
      <c r="B7" s="1" t="s">
        <v>96</v>
      </c>
      <c r="C7" t="s">
        <v>97</v>
      </c>
      <c r="D7" t="s">
        <v>47</v>
      </c>
      <c r="E7" s="9">
        <v>7500</v>
      </c>
      <c r="F7" s="9">
        <v>0</v>
      </c>
      <c r="G7" s="5" t="s">
        <v>49</v>
      </c>
      <c r="L7" t="str">
        <f>+CONCATENATE(G7,A4,"c")</f>
        <v>Cylindrotheca11059c</v>
      </c>
      <c r="N7" s="8"/>
    </row>
    <row r="8" spans="1:14" x14ac:dyDescent="0.25">
      <c r="A8" s="1">
        <v>11063</v>
      </c>
      <c r="B8" s="1" t="s">
        <v>96</v>
      </c>
      <c r="C8" t="s">
        <v>97</v>
      </c>
      <c r="D8" t="s">
        <v>47</v>
      </c>
      <c r="E8" s="9">
        <v>13000</v>
      </c>
      <c r="F8" s="9">
        <v>0</v>
      </c>
      <c r="G8" s="5" t="s">
        <v>26</v>
      </c>
      <c r="L8" t="str">
        <f t="shared" si="0"/>
        <v>Syracosphaera11063</v>
      </c>
      <c r="N8" s="8"/>
    </row>
    <row r="9" spans="1:14" x14ac:dyDescent="0.25">
      <c r="A9" s="1">
        <v>11064</v>
      </c>
      <c r="B9" s="1" t="s">
        <v>96</v>
      </c>
      <c r="C9" t="s">
        <v>97</v>
      </c>
      <c r="D9" t="s">
        <v>47</v>
      </c>
      <c r="E9" s="9">
        <v>1000</v>
      </c>
      <c r="F9" s="9">
        <v>0</v>
      </c>
      <c r="G9" s="5" t="s">
        <v>89</v>
      </c>
      <c r="L9" t="str">
        <f t="shared" si="0"/>
        <v>Guinardia11064</v>
      </c>
      <c r="N9" s="8"/>
    </row>
    <row r="10" spans="1:14" x14ac:dyDescent="0.25">
      <c r="A10" s="1">
        <v>11065</v>
      </c>
      <c r="B10" s="1" t="s">
        <v>96</v>
      </c>
      <c r="C10" t="s">
        <v>97</v>
      </c>
      <c r="D10" t="s">
        <v>47</v>
      </c>
      <c r="E10" s="9">
        <v>5000</v>
      </c>
      <c r="F10" s="9">
        <v>0</v>
      </c>
      <c r="G10" s="5" t="s">
        <v>89</v>
      </c>
      <c r="L10" t="str">
        <f t="shared" si="0"/>
        <v>Guinardia11065</v>
      </c>
      <c r="N10" s="8"/>
    </row>
    <row r="11" spans="1:14" x14ac:dyDescent="0.25">
      <c r="A11" s="1">
        <v>11066</v>
      </c>
      <c r="B11" s="1" t="s">
        <v>96</v>
      </c>
      <c r="C11" t="s">
        <v>97</v>
      </c>
      <c r="D11" t="s">
        <v>47</v>
      </c>
      <c r="E11" s="9">
        <v>10000</v>
      </c>
      <c r="F11" s="9">
        <v>0</v>
      </c>
      <c r="G11" s="5" t="s">
        <v>98</v>
      </c>
      <c r="L11" t="str">
        <f t="shared" si="0"/>
        <v>Detonula11066</v>
      </c>
      <c r="N11" s="8"/>
    </row>
    <row r="12" spans="1:14" x14ac:dyDescent="0.25">
      <c r="A12" s="1">
        <v>11067</v>
      </c>
      <c r="B12" s="1" t="s">
        <v>96</v>
      </c>
      <c r="C12" t="s">
        <v>97</v>
      </c>
      <c r="D12" t="s">
        <v>47</v>
      </c>
      <c r="E12" s="9">
        <v>7500</v>
      </c>
      <c r="F12" s="9">
        <v>0</v>
      </c>
      <c r="G12" s="5" t="s">
        <v>99</v>
      </c>
      <c r="L12" t="str">
        <f t="shared" si="0"/>
        <v>Calyptrosphaera11067</v>
      </c>
      <c r="N12" s="8"/>
    </row>
    <row r="13" spans="1:14" x14ac:dyDescent="0.25">
      <c r="A13" s="1">
        <v>11068</v>
      </c>
      <c r="B13" s="1" t="s">
        <v>96</v>
      </c>
      <c r="C13" t="s">
        <v>97</v>
      </c>
      <c r="D13" t="s">
        <v>47</v>
      </c>
      <c r="E13" s="9">
        <v>2500</v>
      </c>
      <c r="F13" s="9">
        <v>0</v>
      </c>
      <c r="G13" s="5" t="s">
        <v>38</v>
      </c>
      <c r="L13" t="str">
        <f t="shared" si="0"/>
        <v>Michaelsarsia11068</v>
      </c>
      <c r="N13" s="8"/>
    </row>
    <row r="14" spans="1:14" x14ac:dyDescent="0.25">
      <c r="A14" s="1">
        <v>11069</v>
      </c>
      <c r="B14" s="1" t="s">
        <v>96</v>
      </c>
      <c r="C14" t="s">
        <v>97</v>
      </c>
      <c r="D14" t="s">
        <v>47</v>
      </c>
      <c r="E14" s="9">
        <v>10000</v>
      </c>
      <c r="F14" s="9">
        <v>0</v>
      </c>
      <c r="G14" s="5" t="s">
        <v>38</v>
      </c>
      <c r="L14" t="str">
        <f>+CONCATENATE(G14,A13,"a")</f>
        <v>Michaelsarsia11068a</v>
      </c>
      <c r="N14" s="8"/>
    </row>
    <row r="15" spans="1:14" x14ac:dyDescent="0.25">
      <c r="A15" s="1">
        <v>11070</v>
      </c>
      <c r="B15" s="1" t="s">
        <v>96</v>
      </c>
      <c r="C15" t="s">
        <v>97</v>
      </c>
      <c r="D15" t="s">
        <v>47</v>
      </c>
      <c r="E15" s="9">
        <v>10000</v>
      </c>
      <c r="F15" s="9">
        <v>0</v>
      </c>
      <c r="G15" s="5" t="s">
        <v>48</v>
      </c>
      <c r="L15" t="str">
        <f t="shared" si="0"/>
        <v>Prorocentrum11070</v>
      </c>
      <c r="N15" s="8"/>
    </row>
    <row r="16" spans="1:14" x14ac:dyDescent="0.25">
      <c r="A16" s="1">
        <v>11071</v>
      </c>
      <c r="B16" s="1" t="s">
        <v>96</v>
      </c>
      <c r="C16" t="s">
        <v>97</v>
      </c>
      <c r="D16" t="s">
        <v>47</v>
      </c>
      <c r="E16" s="9">
        <v>10000</v>
      </c>
      <c r="F16" s="9">
        <v>0</v>
      </c>
      <c r="G16" s="5" t="s">
        <v>22</v>
      </c>
      <c r="H16" t="s">
        <v>23</v>
      </c>
      <c r="L16" t="str">
        <f t="shared" si="0"/>
        <v>Fragilariopsis11071</v>
      </c>
      <c r="N16" s="8"/>
    </row>
    <row r="17" spans="1:14" x14ac:dyDescent="0.25">
      <c r="A17" s="1">
        <v>11072</v>
      </c>
      <c r="B17" s="1" t="s">
        <v>96</v>
      </c>
      <c r="C17" t="s">
        <v>97</v>
      </c>
      <c r="D17" t="s">
        <v>47</v>
      </c>
      <c r="E17" s="9">
        <v>5000</v>
      </c>
      <c r="F17" s="9">
        <v>0</v>
      </c>
      <c r="G17" s="5" t="s">
        <v>100</v>
      </c>
      <c r="L17" t="str">
        <f t="shared" si="0"/>
        <v>Calciosolenia11072</v>
      </c>
      <c r="N17" s="8"/>
    </row>
    <row r="18" spans="1:14" x14ac:dyDescent="0.25">
      <c r="A18" s="1">
        <v>11073</v>
      </c>
      <c r="B18" s="1" t="s">
        <v>96</v>
      </c>
      <c r="C18" t="s">
        <v>97</v>
      </c>
      <c r="D18" t="s">
        <v>47</v>
      </c>
      <c r="E18" s="9">
        <v>5000</v>
      </c>
      <c r="F18" s="9">
        <v>0</v>
      </c>
      <c r="G18" s="5" t="s">
        <v>89</v>
      </c>
      <c r="L18" t="str">
        <f t="shared" si="0"/>
        <v>Guinardia11073</v>
      </c>
      <c r="N18" s="8"/>
    </row>
    <row r="19" spans="1:14" x14ac:dyDescent="0.25">
      <c r="A19" s="1">
        <v>11074</v>
      </c>
      <c r="B19" s="1" t="s">
        <v>96</v>
      </c>
      <c r="C19" t="s">
        <v>97</v>
      </c>
      <c r="D19" t="s">
        <v>47</v>
      </c>
      <c r="E19" s="9">
        <v>5000</v>
      </c>
      <c r="F19" s="9">
        <v>0</v>
      </c>
      <c r="G19" s="5" t="s">
        <v>35</v>
      </c>
      <c r="L19" t="str">
        <f t="shared" si="0"/>
        <v>Thalassiosira11074</v>
      </c>
      <c r="N19" s="8"/>
    </row>
    <row r="20" spans="1:14" x14ac:dyDescent="0.25">
      <c r="A20" s="1">
        <v>11075</v>
      </c>
      <c r="B20" s="1" t="s">
        <v>96</v>
      </c>
      <c r="C20" t="s">
        <v>97</v>
      </c>
      <c r="D20" t="s">
        <v>47</v>
      </c>
      <c r="E20" s="9">
        <v>15000</v>
      </c>
      <c r="F20" s="9">
        <v>0</v>
      </c>
      <c r="G20" s="5" t="s">
        <v>35</v>
      </c>
      <c r="L20" t="str">
        <f>+CONCATENATE(G20,A19,"a")</f>
        <v>Thalassiosira11074a</v>
      </c>
      <c r="N20" s="8"/>
    </row>
    <row r="21" spans="1:14" x14ac:dyDescent="0.25">
      <c r="A21" s="1">
        <v>11076</v>
      </c>
      <c r="B21" s="1" t="s">
        <v>96</v>
      </c>
      <c r="C21" t="s">
        <v>97</v>
      </c>
      <c r="D21" t="s">
        <v>47</v>
      </c>
      <c r="E21" s="9">
        <v>8000</v>
      </c>
      <c r="F21" s="9">
        <v>0</v>
      </c>
      <c r="G21" s="5" t="s">
        <v>35</v>
      </c>
      <c r="L21" t="str">
        <f t="shared" si="0"/>
        <v>Thalassiosira11076</v>
      </c>
      <c r="N21" s="8"/>
    </row>
    <row r="22" spans="1:14" x14ac:dyDescent="0.25">
      <c r="A22" s="1">
        <v>11077</v>
      </c>
      <c r="B22" s="1" t="s">
        <v>96</v>
      </c>
      <c r="C22" t="s">
        <v>97</v>
      </c>
      <c r="D22" t="s">
        <v>47</v>
      </c>
      <c r="E22" s="9">
        <v>9000</v>
      </c>
      <c r="F22" s="9">
        <v>0</v>
      </c>
      <c r="G22" s="5" t="s">
        <v>17</v>
      </c>
      <c r="L22" t="str">
        <f t="shared" si="0"/>
        <v>Gephyrocapsa11077</v>
      </c>
      <c r="N22" s="8"/>
    </row>
    <row r="23" spans="1:14" x14ac:dyDescent="0.25">
      <c r="A23" s="1">
        <v>11078</v>
      </c>
      <c r="B23" s="1" t="s">
        <v>96</v>
      </c>
      <c r="C23" t="s">
        <v>97</v>
      </c>
      <c r="D23" t="s">
        <v>47</v>
      </c>
      <c r="E23" s="9">
        <v>9000</v>
      </c>
      <c r="F23" s="9">
        <v>0</v>
      </c>
      <c r="G23" s="5" t="s">
        <v>101</v>
      </c>
      <c r="L23" t="str">
        <f t="shared" si="0"/>
        <v>Algirosphaera11078</v>
      </c>
      <c r="N23" s="8"/>
    </row>
    <row r="24" spans="1:14" x14ac:dyDescent="0.25">
      <c r="A24" s="1">
        <v>11079</v>
      </c>
      <c r="B24" s="1" t="s">
        <v>96</v>
      </c>
      <c r="C24" t="s">
        <v>97</v>
      </c>
      <c r="D24" t="s">
        <v>47</v>
      </c>
      <c r="E24" s="9">
        <v>9000</v>
      </c>
      <c r="F24" s="9">
        <v>0</v>
      </c>
      <c r="G24" s="5" t="s">
        <v>101</v>
      </c>
      <c r="L24" t="str">
        <f>+CONCATENATE(G24,A23,"a")</f>
        <v>Algirosphaera11078a</v>
      </c>
      <c r="N24" s="8"/>
    </row>
    <row r="25" spans="1:14" x14ac:dyDescent="0.25">
      <c r="A25" s="1">
        <v>11080</v>
      </c>
      <c r="B25" s="1" t="s">
        <v>96</v>
      </c>
      <c r="C25" t="s">
        <v>97</v>
      </c>
      <c r="D25" t="s">
        <v>47</v>
      </c>
      <c r="E25" s="9">
        <v>1000</v>
      </c>
      <c r="F25" s="9">
        <v>0</v>
      </c>
      <c r="G25" s="5" t="s">
        <v>29</v>
      </c>
      <c r="L25" t="str">
        <f t="shared" si="0"/>
        <v>Chaetoceros11080</v>
      </c>
      <c r="N25" s="8"/>
    </row>
    <row r="26" spans="1:14" x14ac:dyDescent="0.25">
      <c r="A26" s="1">
        <v>11081</v>
      </c>
      <c r="B26" s="1" t="s">
        <v>96</v>
      </c>
      <c r="C26" t="s">
        <v>97</v>
      </c>
      <c r="D26" t="s">
        <v>47</v>
      </c>
      <c r="E26" s="9">
        <v>5000</v>
      </c>
      <c r="F26" s="9">
        <v>0</v>
      </c>
      <c r="G26" s="5" t="s">
        <v>50</v>
      </c>
      <c r="L26" t="str">
        <f t="shared" si="0"/>
        <v>Rhizosolenia11081</v>
      </c>
      <c r="N26" s="8"/>
    </row>
    <row r="27" spans="1:14" x14ac:dyDescent="0.25">
      <c r="A27" s="1">
        <v>11082</v>
      </c>
      <c r="B27" s="1" t="s">
        <v>96</v>
      </c>
      <c r="C27" t="s">
        <v>97</v>
      </c>
      <c r="D27" t="s">
        <v>47</v>
      </c>
      <c r="E27" s="9">
        <v>2500</v>
      </c>
      <c r="F27" s="9">
        <v>0</v>
      </c>
      <c r="G27" s="5" t="s">
        <v>102</v>
      </c>
      <c r="L27" t="str">
        <f t="shared" si="0"/>
        <v>cluster11082</v>
      </c>
      <c r="N27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A2" sqref="A2:XFD24"/>
    </sheetView>
  </sheetViews>
  <sheetFormatPr defaultRowHeight="15" x14ac:dyDescent="0.25"/>
  <cols>
    <col min="3" max="3" width="56.42578125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11089</v>
      </c>
      <c r="B2" s="1" t="s">
        <v>103</v>
      </c>
      <c r="C2" t="s">
        <v>104</v>
      </c>
      <c r="D2" t="s">
        <v>47</v>
      </c>
      <c r="E2" s="9">
        <v>7500</v>
      </c>
      <c r="F2" s="9">
        <v>0</v>
      </c>
      <c r="G2" s="5" t="s">
        <v>21</v>
      </c>
      <c r="L2" t="str">
        <f t="shared" ref="L2:L24" si="0">+CONCATENATE(G2,A2)</f>
        <v>Pseudonitzschia11089</v>
      </c>
      <c r="N2" s="8"/>
    </row>
    <row r="3" spans="1:14" x14ac:dyDescent="0.25">
      <c r="A3" s="1">
        <v>11090</v>
      </c>
      <c r="B3" s="1" t="s">
        <v>103</v>
      </c>
      <c r="C3" t="s">
        <v>104</v>
      </c>
      <c r="D3" t="s">
        <v>47</v>
      </c>
      <c r="E3" s="9">
        <v>10000</v>
      </c>
      <c r="F3" s="9">
        <v>0</v>
      </c>
      <c r="G3" s="5" t="s">
        <v>101</v>
      </c>
      <c r="L3" t="str">
        <f t="shared" si="0"/>
        <v>Algirosphaera11090</v>
      </c>
      <c r="N3" s="8"/>
    </row>
    <row r="4" spans="1:14" x14ac:dyDescent="0.25">
      <c r="A4" s="1">
        <v>11091</v>
      </c>
      <c r="B4" s="1" t="s">
        <v>103</v>
      </c>
      <c r="C4" t="s">
        <v>104</v>
      </c>
      <c r="D4" t="s">
        <v>47</v>
      </c>
      <c r="E4" s="9">
        <v>9000</v>
      </c>
      <c r="F4" s="9">
        <v>0</v>
      </c>
      <c r="G4" s="5" t="s">
        <v>17</v>
      </c>
      <c r="L4" t="str">
        <f t="shared" si="0"/>
        <v>Gephyrocapsa11091</v>
      </c>
      <c r="N4" s="8"/>
    </row>
    <row r="5" spans="1:14" x14ac:dyDescent="0.25">
      <c r="A5" s="1">
        <v>11092</v>
      </c>
      <c r="B5" s="1" t="s">
        <v>103</v>
      </c>
      <c r="C5" t="s">
        <v>104</v>
      </c>
      <c r="D5" t="s">
        <v>47</v>
      </c>
      <c r="E5" s="9">
        <v>10000</v>
      </c>
      <c r="F5" s="9">
        <v>0</v>
      </c>
      <c r="G5" s="5" t="s">
        <v>89</v>
      </c>
      <c r="L5" t="str">
        <f t="shared" si="0"/>
        <v>Guinardia11092</v>
      </c>
      <c r="N5" s="8"/>
    </row>
    <row r="6" spans="1:14" x14ac:dyDescent="0.25">
      <c r="A6" s="1">
        <v>11093</v>
      </c>
      <c r="B6" s="1" t="s">
        <v>103</v>
      </c>
      <c r="C6" t="s">
        <v>104</v>
      </c>
      <c r="D6" t="s">
        <v>47</v>
      </c>
      <c r="E6" s="9">
        <v>2500</v>
      </c>
      <c r="F6" s="9">
        <v>0</v>
      </c>
      <c r="G6" s="5" t="s">
        <v>29</v>
      </c>
      <c r="L6" t="str">
        <f t="shared" si="0"/>
        <v>Chaetoceros11093</v>
      </c>
      <c r="N6" s="8"/>
    </row>
    <row r="7" spans="1:14" x14ac:dyDescent="0.25">
      <c r="A7" s="1">
        <v>11094</v>
      </c>
      <c r="B7" s="1" t="s">
        <v>103</v>
      </c>
      <c r="C7" t="s">
        <v>104</v>
      </c>
      <c r="D7" t="s">
        <v>47</v>
      </c>
      <c r="E7" s="9">
        <v>7500</v>
      </c>
      <c r="F7" s="9">
        <v>0</v>
      </c>
      <c r="G7" s="5" t="s">
        <v>105</v>
      </c>
      <c r="L7" t="str">
        <f t="shared" si="0"/>
        <v>Acanthoica11094</v>
      </c>
      <c r="N7" s="8"/>
    </row>
    <row r="8" spans="1:14" x14ac:dyDescent="0.25">
      <c r="A8" s="1">
        <v>11095</v>
      </c>
      <c r="B8" s="1" t="s">
        <v>103</v>
      </c>
      <c r="C8" t="s">
        <v>104</v>
      </c>
      <c r="D8" t="s">
        <v>47</v>
      </c>
      <c r="E8" s="9">
        <v>5000</v>
      </c>
      <c r="F8" s="9">
        <v>0</v>
      </c>
      <c r="G8" s="5" t="s">
        <v>43</v>
      </c>
      <c r="L8" t="str">
        <f t="shared" si="0"/>
        <v>Bacteriastrum11095</v>
      </c>
      <c r="N8" s="8"/>
    </row>
    <row r="9" spans="1:14" x14ac:dyDescent="0.25">
      <c r="A9" s="1">
        <v>11096</v>
      </c>
      <c r="B9" s="1" t="s">
        <v>103</v>
      </c>
      <c r="C9" t="s">
        <v>104</v>
      </c>
      <c r="D9" t="s">
        <v>47</v>
      </c>
      <c r="E9" s="9">
        <v>1000</v>
      </c>
      <c r="F9" s="9">
        <v>0</v>
      </c>
      <c r="G9" s="5" t="s">
        <v>22</v>
      </c>
      <c r="L9" t="str">
        <f t="shared" si="0"/>
        <v>Fragilariopsis11096</v>
      </c>
      <c r="N9" s="8"/>
    </row>
    <row r="10" spans="1:14" x14ac:dyDescent="0.25">
      <c r="A10" s="1">
        <v>11097</v>
      </c>
      <c r="B10" s="1" t="s">
        <v>103</v>
      </c>
      <c r="C10" t="s">
        <v>104</v>
      </c>
      <c r="D10" t="s">
        <v>47</v>
      </c>
      <c r="E10" s="9">
        <v>10000</v>
      </c>
      <c r="F10" s="9">
        <v>0</v>
      </c>
      <c r="G10" s="5" t="s">
        <v>22</v>
      </c>
      <c r="L10" t="str">
        <f>+CONCATENATE(G10,A9,"a")</f>
        <v>Fragilariopsis11096a</v>
      </c>
      <c r="N10" s="8"/>
    </row>
    <row r="11" spans="1:14" x14ac:dyDescent="0.25">
      <c r="A11" s="1">
        <v>11098</v>
      </c>
      <c r="B11" s="1" t="s">
        <v>103</v>
      </c>
      <c r="C11" t="s">
        <v>104</v>
      </c>
      <c r="D11" t="s">
        <v>47</v>
      </c>
      <c r="E11" s="9">
        <v>15000</v>
      </c>
      <c r="F11" s="9">
        <v>0</v>
      </c>
      <c r="G11" s="5" t="s">
        <v>22</v>
      </c>
      <c r="L11" t="str">
        <f>+CONCATENATE(G11,A9,"b")</f>
        <v>Fragilariopsis11096b</v>
      </c>
      <c r="N11" s="8"/>
    </row>
    <row r="12" spans="1:14" x14ac:dyDescent="0.25">
      <c r="A12" s="1">
        <v>11099</v>
      </c>
      <c r="B12" s="1" t="s">
        <v>103</v>
      </c>
      <c r="C12" t="s">
        <v>104</v>
      </c>
      <c r="D12" t="s">
        <v>47</v>
      </c>
      <c r="E12" s="9">
        <v>15000</v>
      </c>
      <c r="F12" s="9">
        <v>0</v>
      </c>
      <c r="G12" s="5" t="s">
        <v>22</v>
      </c>
      <c r="L12" t="str">
        <f>+CONCATENATE(G12,A9,"c")</f>
        <v>Fragilariopsis11096c</v>
      </c>
      <c r="N12" s="8"/>
    </row>
    <row r="13" spans="1:14" x14ac:dyDescent="0.25">
      <c r="A13" s="1">
        <v>11100</v>
      </c>
      <c r="B13" s="1" t="s">
        <v>103</v>
      </c>
      <c r="C13" t="s">
        <v>104</v>
      </c>
      <c r="D13" t="s">
        <v>47</v>
      </c>
      <c r="E13" s="9">
        <v>15000</v>
      </c>
      <c r="F13" s="9">
        <v>0</v>
      </c>
      <c r="G13" s="5" t="s">
        <v>87</v>
      </c>
      <c r="H13" t="s">
        <v>106</v>
      </c>
      <c r="L13" t="str">
        <f t="shared" si="0"/>
        <v>Leptocylindrus11100</v>
      </c>
      <c r="N13" s="8"/>
    </row>
    <row r="14" spans="1:14" x14ac:dyDescent="0.25">
      <c r="A14" s="1">
        <v>11101</v>
      </c>
      <c r="B14" s="1" t="s">
        <v>103</v>
      </c>
      <c r="C14" t="s">
        <v>104</v>
      </c>
      <c r="D14" t="s">
        <v>47</v>
      </c>
      <c r="E14" s="9">
        <v>7500</v>
      </c>
      <c r="F14" s="9">
        <v>0</v>
      </c>
      <c r="G14" s="5" t="s">
        <v>35</v>
      </c>
      <c r="L14" t="str">
        <f t="shared" si="0"/>
        <v>Thalassiosira11101</v>
      </c>
      <c r="N14" s="8"/>
    </row>
    <row r="15" spans="1:14" x14ac:dyDescent="0.25">
      <c r="A15" s="1">
        <v>11102</v>
      </c>
      <c r="B15" s="1" t="s">
        <v>103</v>
      </c>
      <c r="C15" t="s">
        <v>104</v>
      </c>
      <c r="D15" t="s">
        <v>47</v>
      </c>
      <c r="E15" s="9">
        <v>10000</v>
      </c>
      <c r="F15" s="9">
        <v>0</v>
      </c>
      <c r="G15" s="5" t="s">
        <v>17</v>
      </c>
      <c r="L15" t="str">
        <f t="shared" si="0"/>
        <v>Gephyrocapsa11102</v>
      </c>
      <c r="N15" s="8"/>
    </row>
    <row r="16" spans="1:14" x14ac:dyDescent="0.25">
      <c r="A16" s="1">
        <v>11103</v>
      </c>
      <c r="B16" s="1" t="s">
        <v>103</v>
      </c>
      <c r="C16" t="s">
        <v>104</v>
      </c>
      <c r="D16" t="s">
        <v>47</v>
      </c>
      <c r="E16" s="9">
        <v>10000</v>
      </c>
      <c r="F16" s="9">
        <v>0</v>
      </c>
      <c r="G16" s="5" t="s">
        <v>107</v>
      </c>
      <c r="L16" t="str">
        <f t="shared" si="0"/>
        <v>Florisphaera11103</v>
      </c>
      <c r="N16" s="8"/>
    </row>
    <row r="17" spans="1:14" x14ac:dyDescent="0.25">
      <c r="A17" s="1">
        <v>11104</v>
      </c>
      <c r="B17" s="1" t="s">
        <v>103</v>
      </c>
      <c r="C17" t="s">
        <v>104</v>
      </c>
      <c r="D17" t="s">
        <v>47</v>
      </c>
      <c r="E17" s="9">
        <v>5000</v>
      </c>
      <c r="F17" s="9">
        <v>0</v>
      </c>
      <c r="G17" s="5" t="s">
        <v>35</v>
      </c>
      <c r="L17" t="str">
        <f t="shared" si="0"/>
        <v>Thalassiosira11104</v>
      </c>
      <c r="N17" s="8"/>
    </row>
    <row r="18" spans="1:14" x14ac:dyDescent="0.25">
      <c r="A18" s="1">
        <v>11105</v>
      </c>
      <c r="B18" s="1" t="s">
        <v>103</v>
      </c>
      <c r="C18" t="s">
        <v>104</v>
      </c>
      <c r="D18" t="s">
        <v>47</v>
      </c>
      <c r="E18" s="9">
        <v>1000</v>
      </c>
      <c r="F18" s="9">
        <v>0</v>
      </c>
      <c r="G18" s="5" t="s">
        <v>29</v>
      </c>
      <c r="H18" t="s">
        <v>108</v>
      </c>
      <c r="L18" t="str">
        <f t="shared" si="0"/>
        <v>Chaetoceros11105</v>
      </c>
      <c r="N18" s="8"/>
    </row>
    <row r="19" spans="1:14" x14ac:dyDescent="0.25">
      <c r="A19" s="1">
        <v>11106</v>
      </c>
      <c r="B19" s="1" t="s">
        <v>103</v>
      </c>
      <c r="C19" t="s">
        <v>104</v>
      </c>
      <c r="D19" t="s">
        <v>47</v>
      </c>
      <c r="E19" s="9">
        <v>5000</v>
      </c>
      <c r="F19" s="9">
        <v>0</v>
      </c>
      <c r="G19" s="5" t="s">
        <v>29</v>
      </c>
      <c r="H19" t="s">
        <v>108</v>
      </c>
      <c r="L19" t="str">
        <f>+CONCATENATE(G19,A18,"a")</f>
        <v>Chaetoceros11105a</v>
      </c>
      <c r="N19" s="8"/>
    </row>
    <row r="20" spans="1:14" x14ac:dyDescent="0.25">
      <c r="A20" s="1">
        <v>11107</v>
      </c>
      <c r="B20" s="1" t="s">
        <v>103</v>
      </c>
      <c r="C20" t="s">
        <v>104</v>
      </c>
      <c r="D20" t="s">
        <v>47</v>
      </c>
      <c r="E20" s="9">
        <v>2000</v>
      </c>
      <c r="F20" s="9">
        <v>0</v>
      </c>
      <c r="G20" s="5" t="s">
        <v>29</v>
      </c>
      <c r="L20" t="str">
        <f t="shared" si="0"/>
        <v>Chaetoceros11107</v>
      </c>
      <c r="N20" s="8"/>
    </row>
    <row r="21" spans="1:14" x14ac:dyDescent="0.25">
      <c r="A21" s="1">
        <v>11108</v>
      </c>
      <c r="B21" s="1" t="s">
        <v>103</v>
      </c>
      <c r="C21" t="s">
        <v>104</v>
      </c>
      <c r="D21" t="s">
        <v>47</v>
      </c>
      <c r="E21" s="9">
        <v>3500</v>
      </c>
      <c r="F21" s="9">
        <v>0</v>
      </c>
      <c r="G21" s="5" t="s">
        <v>38</v>
      </c>
      <c r="L21" t="str">
        <f t="shared" si="0"/>
        <v>Michaelsarsia11108</v>
      </c>
      <c r="N21" s="8"/>
    </row>
    <row r="22" spans="1:14" x14ac:dyDescent="0.25">
      <c r="A22" s="1">
        <v>11109</v>
      </c>
      <c r="B22" s="1" t="s">
        <v>103</v>
      </c>
      <c r="C22" t="s">
        <v>104</v>
      </c>
      <c r="D22" t="s">
        <v>47</v>
      </c>
      <c r="E22" s="9">
        <v>1500</v>
      </c>
      <c r="F22" s="9">
        <v>0</v>
      </c>
      <c r="G22" s="5" t="s">
        <v>109</v>
      </c>
      <c r="L22" t="str">
        <f t="shared" si="0"/>
        <v>Umbilicosphaera11109</v>
      </c>
      <c r="N22" s="8"/>
    </row>
    <row r="23" spans="1:14" x14ac:dyDescent="0.25">
      <c r="A23" s="1">
        <v>11110</v>
      </c>
      <c r="B23" s="1" t="s">
        <v>103</v>
      </c>
      <c r="C23" t="s">
        <v>104</v>
      </c>
      <c r="D23" t="s">
        <v>47</v>
      </c>
      <c r="E23" s="9">
        <v>7500</v>
      </c>
      <c r="F23" s="9">
        <v>0</v>
      </c>
      <c r="G23" s="5" t="s">
        <v>109</v>
      </c>
      <c r="L23" t="str">
        <f>+CONCATENATE(G23,A22,"a")</f>
        <v>Umbilicosphaera11109a</v>
      </c>
      <c r="N23" s="8"/>
    </row>
    <row r="24" spans="1:14" x14ac:dyDescent="0.25">
      <c r="A24" s="1">
        <v>11111</v>
      </c>
      <c r="B24" s="1" t="s">
        <v>103</v>
      </c>
      <c r="C24" t="s">
        <v>104</v>
      </c>
      <c r="D24" t="s">
        <v>47</v>
      </c>
      <c r="E24" s="9">
        <v>10000</v>
      </c>
      <c r="F24" s="9">
        <v>0</v>
      </c>
      <c r="G24" s="5" t="s">
        <v>21</v>
      </c>
      <c r="L24" t="str">
        <f t="shared" si="0"/>
        <v>Pseudonitzschia11111</v>
      </c>
      <c r="N24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A38" sqref="A2:XFD38"/>
    </sheetView>
  </sheetViews>
  <sheetFormatPr defaultRowHeight="15" x14ac:dyDescent="0.25"/>
  <cols>
    <col min="3" max="3" width="56.28515625" customWidth="1"/>
    <col min="7" max="7" width="20" customWidth="1"/>
  </cols>
  <sheetData>
    <row r="1" spans="1:14" x14ac:dyDescent="0.25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4" t="s">
        <v>5</v>
      </c>
      <c r="G1" s="5" t="s">
        <v>6</v>
      </c>
      <c r="H1" s="5" t="s">
        <v>7</v>
      </c>
      <c r="I1" t="s">
        <v>8</v>
      </c>
      <c r="J1" s="6" t="s">
        <v>9</v>
      </c>
      <c r="K1" s="7" t="s">
        <v>10</v>
      </c>
      <c r="L1" t="s">
        <v>11</v>
      </c>
      <c r="N1" s="8" t="s">
        <v>12</v>
      </c>
    </row>
    <row r="2" spans="1:14" x14ac:dyDescent="0.25">
      <c r="A2" s="1">
        <v>11112</v>
      </c>
      <c r="B2" s="1" t="s">
        <v>110</v>
      </c>
      <c r="C2" t="s">
        <v>111</v>
      </c>
      <c r="D2" t="s">
        <v>47</v>
      </c>
      <c r="E2" s="9">
        <v>8500</v>
      </c>
      <c r="F2" s="9">
        <v>0</v>
      </c>
      <c r="G2" s="5" t="s">
        <v>101</v>
      </c>
      <c r="L2" t="str">
        <f t="shared" ref="L2:L38" si="0">+CONCATENATE(G2,A2)</f>
        <v>Algirosphaera11112</v>
      </c>
      <c r="N2" s="8"/>
    </row>
    <row r="3" spans="1:14" x14ac:dyDescent="0.25">
      <c r="A3" s="1">
        <v>11113</v>
      </c>
      <c r="B3" s="1" t="s">
        <v>110</v>
      </c>
      <c r="C3" t="s">
        <v>111</v>
      </c>
      <c r="D3" t="s">
        <v>47</v>
      </c>
      <c r="E3" s="9">
        <v>4000</v>
      </c>
      <c r="F3" s="9">
        <v>0</v>
      </c>
      <c r="G3" s="5" t="s">
        <v>35</v>
      </c>
      <c r="L3" t="str">
        <f t="shared" si="0"/>
        <v>Thalassiosira11113</v>
      </c>
      <c r="N3" s="8"/>
    </row>
    <row r="4" spans="1:14" x14ac:dyDescent="0.25">
      <c r="A4" s="1">
        <v>11114</v>
      </c>
      <c r="B4" s="1" t="s">
        <v>110</v>
      </c>
      <c r="C4" t="s">
        <v>111</v>
      </c>
      <c r="D4" t="s">
        <v>47</v>
      </c>
      <c r="E4" s="9">
        <v>1000</v>
      </c>
      <c r="F4" s="9">
        <v>0</v>
      </c>
      <c r="G4" s="5" t="s">
        <v>28</v>
      </c>
      <c r="L4" t="str">
        <f t="shared" si="0"/>
        <v>Nitzschia11114</v>
      </c>
      <c r="N4" s="8"/>
    </row>
    <row r="5" spans="1:14" x14ac:dyDescent="0.25">
      <c r="A5" s="1">
        <v>11115</v>
      </c>
      <c r="B5" s="1" t="s">
        <v>110</v>
      </c>
      <c r="C5" t="s">
        <v>111</v>
      </c>
      <c r="D5" t="s">
        <v>47</v>
      </c>
      <c r="E5" s="9">
        <v>15000</v>
      </c>
      <c r="F5" s="9">
        <v>0</v>
      </c>
      <c r="G5" s="5" t="s">
        <v>28</v>
      </c>
      <c r="L5" t="str">
        <f>+CONCATENATE(G5,A4,"a")</f>
        <v>Nitzschia11114a</v>
      </c>
      <c r="N5" s="8"/>
    </row>
    <row r="6" spans="1:14" x14ac:dyDescent="0.25">
      <c r="A6" s="1">
        <v>11116</v>
      </c>
      <c r="B6" s="1" t="s">
        <v>110</v>
      </c>
      <c r="C6" t="s">
        <v>111</v>
      </c>
      <c r="D6" t="s">
        <v>47</v>
      </c>
      <c r="E6" s="9">
        <v>15000</v>
      </c>
      <c r="F6" s="9">
        <v>0</v>
      </c>
      <c r="G6" s="5" t="s">
        <v>28</v>
      </c>
      <c r="L6" t="str">
        <f>+CONCATENATE(G6,A4,"b")</f>
        <v>Nitzschia11114b</v>
      </c>
      <c r="N6" s="8"/>
    </row>
    <row r="7" spans="1:14" x14ac:dyDescent="0.25">
      <c r="A7" s="1">
        <v>11117</v>
      </c>
      <c r="B7" s="1" t="s">
        <v>110</v>
      </c>
      <c r="C7" t="s">
        <v>111</v>
      </c>
      <c r="D7" t="s">
        <v>47</v>
      </c>
      <c r="E7" s="9">
        <v>6000</v>
      </c>
      <c r="F7" s="9">
        <v>0</v>
      </c>
      <c r="G7" s="5" t="s">
        <v>112</v>
      </c>
      <c r="L7" t="str">
        <f t="shared" si="0"/>
        <v>Lauderia11117</v>
      </c>
      <c r="N7" s="8"/>
    </row>
    <row r="8" spans="1:14" x14ac:dyDescent="0.25">
      <c r="A8" s="1">
        <v>11118</v>
      </c>
      <c r="B8" s="1" t="s">
        <v>110</v>
      </c>
      <c r="C8" t="s">
        <v>111</v>
      </c>
      <c r="D8" t="s">
        <v>47</v>
      </c>
      <c r="E8" s="9">
        <v>3500</v>
      </c>
      <c r="F8" s="9">
        <v>0</v>
      </c>
      <c r="G8" s="5" t="s">
        <v>35</v>
      </c>
      <c r="L8" t="str">
        <f t="shared" si="0"/>
        <v>Thalassiosira11118</v>
      </c>
      <c r="N8" s="8"/>
    </row>
    <row r="9" spans="1:14" x14ac:dyDescent="0.25">
      <c r="A9" s="1">
        <v>11119</v>
      </c>
      <c r="B9" s="1" t="s">
        <v>110</v>
      </c>
      <c r="C9" t="s">
        <v>111</v>
      </c>
      <c r="D9" t="s">
        <v>47</v>
      </c>
      <c r="E9" s="9">
        <v>10000</v>
      </c>
      <c r="F9" s="9">
        <v>0</v>
      </c>
      <c r="G9" s="5" t="s">
        <v>35</v>
      </c>
      <c r="L9" t="str">
        <f>+CONCATENATE(G9,A8,"a")</f>
        <v>Thalassiosira11118a</v>
      </c>
      <c r="N9" s="8"/>
    </row>
    <row r="10" spans="1:14" x14ac:dyDescent="0.25">
      <c r="A10" s="1">
        <v>11120</v>
      </c>
      <c r="B10" s="1" t="s">
        <v>110</v>
      </c>
      <c r="C10" t="s">
        <v>111</v>
      </c>
      <c r="D10" t="s">
        <v>47</v>
      </c>
      <c r="E10" s="9">
        <v>10000</v>
      </c>
      <c r="F10" s="9">
        <v>0</v>
      </c>
      <c r="G10" s="5" t="s">
        <v>35</v>
      </c>
      <c r="L10" t="str">
        <f>+CONCATENATE(G10,A8,"b")</f>
        <v>Thalassiosira11118b</v>
      </c>
      <c r="N10" s="8"/>
    </row>
    <row r="11" spans="1:14" x14ac:dyDescent="0.25">
      <c r="A11" s="1">
        <v>11121</v>
      </c>
      <c r="B11" s="1" t="s">
        <v>110</v>
      </c>
      <c r="C11" t="s">
        <v>111</v>
      </c>
      <c r="D11" t="s">
        <v>47</v>
      </c>
      <c r="E11" s="9">
        <v>2500</v>
      </c>
      <c r="F11" s="9">
        <v>0</v>
      </c>
      <c r="G11" s="5" t="s">
        <v>113</v>
      </c>
      <c r="L11" t="str">
        <f t="shared" si="0"/>
        <v>Nanoneis11121</v>
      </c>
      <c r="N11" s="8"/>
    </row>
    <row r="12" spans="1:14" x14ac:dyDescent="0.25">
      <c r="A12" s="1">
        <v>11122</v>
      </c>
      <c r="B12" s="1" t="s">
        <v>110</v>
      </c>
      <c r="C12" t="s">
        <v>111</v>
      </c>
      <c r="D12" t="s">
        <v>47</v>
      </c>
      <c r="E12" s="9">
        <v>3500</v>
      </c>
      <c r="F12" s="9">
        <v>0</v>
      </c>
      <c r="G12" s="5" t="s">
        <v>29</v>
      </c>
      <c r="L12" t="str">
        <f t="shared" si="0"/>
        <v>Chaetoceros11122</v>
      </c>
      <c r="N12" s="8"/>
    </row>
    <row r="13" spans="1:14" x14ac:dyDescent="0.25">
      <c r="A13" s="1">
        <v>11123</v>
      </c>
      <c r="B13" s="1" t="s">
        <v>110</v>
      </c>
      <c r="C13" t="s">
        <v>111</v>
      </c>
      <c r="D13" t="s">
        <v>47</v>
      </c>
      <c r="E13" s="9">
        <v>1500</v>
      </c>
      <c r="F13" s="9">
        <v>0</v>
      </c>
      <c r="G13" s="5" t="s">
        <v>29</v>
      </c>
      <c r="L13" t="str">
        <f t="shared" si="0"/>
        <v>Chaetoceros11123</v>
      </c>
      <c r="N13" s="8"/>
    </row>
    <row r="14" spans="1:14" x14ac:dyDescent="0.25">
      <c r="A14" s="1">
        <v>11124</v>
      </c>
      <c r="B14" s="1" t="s">
        <v>110</v>
      </c>
      <c r="C14" t="s">
        <v>111</v>
      </c>
      <c r="D14" t="s">
        <v>47</v>
      </c>
      <c r="E14" s="9">
        <v>10000</v>
      </c>
      <c r="F14" s="9">
        <v>0</v>
      </c>
      <c r="G14" s="5" t="s">
        <v>35</v>
      </c>
      <c r="L14" t="str">
        <f t="shared" si="0"/>
        <v>Thalassiosira11124</v>
      </c>
      <c r="N14" s="8"/>
    </row>
    <row r="15" spans="1:14" x14ac:dyDescent="0.25">
      <c r="A15" s="1">
        <v>11125</v>
      </c>
      <c r="B15" s="1" t="s">
        <v>110</v>
      </c>
      <c r="C15" t="s">
        <v>111</v>
      </c>
      <c r="D15" t="s">
        <v>47</v>
      </c>
      <c r="E15" s="9">
        <v>7500</v>
      </c>
      <c r="F15" s="9">
        <v>0</v>
      </c>
      <c r="G15" s="5" t="s">
        <v>28</v>
      </c>
      <c r="L15" t="str">
        <f t="shared" si="0"/>
        <v>Nitzschia11125</v>
      </c>
      <c r="N15" s="8"/>
    </row>
    <row r="16" spans="1:14" x14ac:dyDescent="0.25">
      <c r="A16" s="1">
        <v>11126</v>
      </c>
      <c r="B16" s="1" t="s">
        <v>110</v>
      </c>
      <c r="C16" t="s">
        <v>111</v>
      </c>
      <c r="D16" t="s">
        <v>47</v>
      </c>
      <c r="E16" s="9">
        <v>20000</v>
      </c>
      <c r="F16" s="9">
        <v>0</v>
      </c>
      <c r="G16" s="5" t="s">
        <v>28</v>
      </c>
      <c r="L16" t="str">
        <f>+CONCATENATE(G16,A15,"a")</f>
        <v>Nitzschia11125a</v>
      </c>
      <c r="N16" s="8"/>
    </row>
    <row r="17" spans="1:14" x14ac:dyDescent="0.25">
      <c r="A17" s="1">
        <v>11127</v>
      </c>
      <c r="B17" s="1" t="s">
        <v>110</v>
      </c>
      <c r="C17" t="s">
        <v>111</v>
      </c>
      <c r="D17" t="s">
        <v>47</v>
      </c>
      <c r="E17" s="9">
        <v>40000</v>
      </c>
      <c r="F17" s="9">
        <v>0</v>
      </c>
      <c r="G17" s="5" t="s">
        <v>113</v>
      </c>
      <c r="L17" t="str">
        <f t="shared" si="0"/>
        <v>Nanoneis11127</v>
      </c>
      <c r="N17" s="8"/>
    </row>
    <row r="18" spans="1:14" x14ac:dyDescent="0.25">
      <c r="A18" s="1">
        <v>11128</v>
      </c>
      <c r="B18" s="1" t="s">
        <v>110</v>
      </c>
      <c r="C18" t="s">
        <v>111</v>
      </c>
      <c r="D18" t="s">
        <v>47</v>
      </c>
      <c r="E18" s="9">
        <v>2000</v>
      </c>
      <c r="F18" s="9">
        <v>0</v>
      </c>
      <c r="G18" s="5" t="s">
        <v>28</v>
      </c>
      <c r="L18" t="str">
        <f t="shared" si="0"/>
        <v>Nitzschia11128</v>
      </c>
      <c r="N18" s="8"/>
    </row>
    <row r="19" spans="1:14" x14ac:dyDescent="0.25">
      <c r="A19" s="1">
        <v>11129</v>
      </c>
      <c r="B19" s="1" t="s">
        <v>110</v>
      </c>
      <c r="C19" t="s">
        <v>111</v>
      </c>
      <c r="D19" t="s">
        <v>47</v>
      </c>
      <c r="E19" s="9">
        <v>20000</v>
      </c>
      <c r="F19" s="9">
        <v>0</v>
      </c>
      <c r="G19" s="5" t="s">
        <v>28</v>
      </c>
      <c r="L19" t="str">
        <f>+CONCATENATE(G19,A18,"a")</f>
        <v>Nitzschia11128a</v>
      </c>
      <c r="N19" s="8"/>
    </row>
    <row r="20" spans="1:14" x14ac:dyDescent="0.25">
      <c r="A20" s="1">
        <v>11130</v>
      </c>
      <c r="B20" s="1" t="s">
        <v>110</v>
      </c>
      <c r="C20" t="s">
        <v>111</v>
      </c>
      <c r="D20" t="s">
        <v>47</v>
      </c>
      <c r="E20" s="9">
        <v>20000</v>
      </c>
      <c r="F20" s="9">
        <v>0</v>
      </c>
      <c r="G20" s="5" t="s">
        <v>28</v>
      </c>
      <c r="L20" t="str">
        <f>+CONCATENATE(G20,A18,"b")</f>
        <v>Nitzschia11128b</v>
      </c>
      <c r="N20" s="8"/>
    </row>
    <row r="21" spans="1:14" x14ac:dyDescent="0.25">
      <c r="A21" s="1">
        <v>11131</v>
      </c>
      <c r="B21" s="1" t="s">
        <v>110</v>
      </c>
      <c r="C21" t="s">
        <v>111</v>
      </c>
      <c r="D21" t="s">
        <v>47</v>
      </c>
      <c r="E21" s="9">
        <v>7500</v>
      </c>
      <c r="F21" s="9">
        <v>0</v>
      </c>
      <c r="G21" s="5" t="s">
        <v>51</v>
      </c>
      <c r="L21" t="str">
        <f t="shared" si="0"/>
        <v>coccolith11131</v>
      </c>
      <c r="N21" s="8"/>
    </row>
    <row r="22" spans="1:14" x14ac:dyDescent="0.25">
      <c r="A22" s="1">
        <v>11132</v>
      </c>
      <c r="B22" s="1" t="s">
        <v>110</v>
      </c>
      <c r="C22" t="s">
        <v>111</v>
      </c>
      <c r="D22" t="s">
        <v>47</v>
      </c>
      <c r="E22" s="9">
        <v>20000</v>
      </c>
      <c r="F22" s="9">
        <v>0</v>
      </c>
      <c r="G22" s="5" t="s">
        <v>42</v>
      </c>
      <c r="L22" t="str">
        <f t="shared" si="0"/>
        <v>Fragilaria11132</v>
      </c>
      <c r="N22" s="8"/>
    </row>
    <row r="23" spans="1:14" x14ac:dyDescent="0.25">
      <c r="A23" s="1">
        <v>11133</v>
      </c>
      <c r="B23" s="1" t="s">
        <v>110</v>
      </c>
      <c r="C23" t="s">
        <v>111</v>
      </c>
      <c r="D23" t="s">
        <v>47</v>
      </c>
      <c r="E23" s="9">
        <v>20000</v>
      </c>
      <c r="F23" s="9">
        <v>0</v>
      </c>
      <c r="G23" s="5" t="s">
        <v>50</v>
      </c>
      <c r="L23" t="str">
        <f t="shared" si="0"/>
        <v>Rhizosolenia11133</v>
      </c>
      <c r="N23" s="8"/>
    </row>
    <row r="24" spans="1:14" x14ac:dyDescent="0.25">
      <c r="A24" s="1">
        <v>11134</v>
      </c>
      <c r="B24" s="1" t="s">
        <v>110</v>
      </c>
      <c r="C24" t="s">
        <v>111</v>
      </c>
      <c r="D24" t="s">
        <v>47</v>
      </c>
      <c r="E24" s="9">
        <v>1000</v>
      </c>
      <c r="F24" s="9">
        <v>0</v>
      </c>
      <c r="G24" s="5" t="s">
        <v>29</v>
      </c>
      <c r="H24" t="s">
        <v>321</v>
      </c>
      <c r="L24" t="str">
        <f t="shared" si="0"/>
        <v>Chaetoceros11134</v>
      </c>
      <c r="N24" s="8"/>
    </row>
    <row r="25" spans="1:14" x14ac:dyDescent="0.25">
      <c r="A25" s="1">
        <v>11135</v>
      </c>
      <c r="B25" s="1" t="s">
        <v>110</v>
      </c>
      <c r="C25" t="s">
        <v>111</v>
      </c>
      <c r="D25" t="s">
        <v>47</v>
      </c>
      <c r="E25" s="9">
        <v>7500</v>
      </c>
      <c r="F25" s="9">
        <v>0</v>
      </c>
      <c r="G25" s="5" t="s">
        <v>28</v>
      </c>
      <c r="L25" t="str">
        <f t="shared" si="0"/>
        <v>Nitzschia11135</v>
      </c>
      <c r="N25" s="8"/>
    </row>
    <row r="26" spans="1:14" x14ac:dyDescent="0.25">
      <c r="A26" s="1">
        <v>11136</v>
      </c>
      <c r="B26" s="1" t="s">
        <v>110</v>
      </c>
      <c r="C26" t="s">
        <v>111</v>
      </c>
      <c r="D26" t="s">
        <v>47</v>
      </c>
      <c r="E26" s="9">
        <v>3500</v>
      </c>
      <c r="F26" s="9">
        <v>0</v>
      </c>
      <c r="G26" s="5" t="s">
        <v>115</v>
      </c>
      <c r="L26" t="str">
        <f t="shared" si="0"/>
        <v>Actinocyclus11136</v>
      </c>
      <c r="N26" s="8"/>
    </row>
    <row r="27" spans="1:14" x14ac:dyDescent="0.25">
      <c r="A27" s="1">
        <v>11137</v>
      </c>
      <c r="B27" s="1" t="s">
        <v>110</v>
      </c>
      <c r="C27" t="s">
        <v>111</v>
      </c>
      <c r="D27" t="s">
        <v>47</v>
      </c>
      <c r="E27" s="9">
        <v>1000</v>
      </c>
      <c r="F27" s="9">
        <v>0</v>
      </c>
      <c r="G27" s="5" t="s">
        <v>116</v>
      </c>
      <c r="L27" t="str">
        <f t="shared" si="0"/>
        <v>Neodelphineis11137</v>
      </c>
      <c r="N27" s="8"/>
    </row>
    <row r="28" spans="1:14" x14ac:dyDescent="0.25">
      <c r="A28" s="1">
        <v>11138</v>
      </c>
      <c r="B28" s="1" t="s">
        <v>110</v>
      </c>
      <c r="C28" t="s">
        <v>111</v>
      </c>
      <c r="D28" t="s">
        <v>47</v>
      </c>
      <c r="E28" s="9">
        <v>10000</v>
      </c>
      <c r="F28" s="9">
        <v>0</v>
      </c>
      <c r="G28" s="5" t="s">
        <v>116</v>
      </c>
      <c r="L28" t="str">
        <f>+CONCATENATE(G28,A27,"a")</f>
        <v>Neodelphineis11137a</v>
      </c>
      <c r="N28" s="8"/>
    </row>
    <row r="29" spans="1:14" x14ac:dyDescent="0.25">
      <c r="A29" s="1">
        <v>11139</v>
      </c>
      <c r="B29" s="1" t="s">
        <v>110</v>
      </c>
      <c r="C29" t="s">
        <v>111</v>
      </c>
      <c r="D29" t="s">
        <v>47</v>
      </c>
      <c r="E29" s="9">
        <v>10000</v>
      </c>
      <c r="F29" s="9">
        <v>0</v>
      </c>
      <c r="G29" s="5" t="s">
        <v>35</v>
      </c>
      <c r="H29" t="s">
        <v>177</v>
      </c>
      <c r="L29" t="str">
        <f t="shared" si="0"/>
        <v>Thalassiosira11139</v>
      </c>
      <c r="N29" s="8"/>
    </row>
    <row r="30" spans="1:14" x14ac:dyDescent="0.25">
      <c r="A30" s="1">
        <v>11140</v>
      </c>
      <c r="B30" s="1" t="s">
        <v>110</v>
      </c>
      <c r="C30" t="s">
        <v>111</v>
      </c>
      <c r="D30" t="s">
        <v>47</v>
      </c>
      <c r="E30" s="9">
        <v>3000</v>
      </c>
      <c r="F30" s="9">
        <v>0</v>
      </c>
      <c r="G30" s="5" t="s">
        <v>50</v>
      </c>
      <c r="L30" t="str">
        <f t="shared" si="0"/>
        <v>Rhizosolenia11140</v>
      </c>
      <c r="N30" s="8"/>
    </row>
    <row r="31" spans="1:14" x14ac:dyDescent="0.25">
      <c r="A31" s="1">
        <v>11141</v>
      </c>
      <c r="B31" s="1" t="s">
        <v>110</v>
      </c>
      <c r="C31" t="s">
        <v>111</v>
      </c>
      <c r="D31" t="s">
        <v>47</v>
      </c>
      <c r="E31" s="9">
        <v>10000</v>
      </c>
      <c r="F31" s="9">
        <v>0</v>
      </c>
      <c r="G31" s="5" t="s">
        <v>107</v>
      </c>
      <c r="H31" t="s">
        <v>320</v>
      </c>
      <c r="L31" t="str">
        <f t="shared" si="0"/>
        <v>Florisphaera11141</v>
      </c>
      <c r="N31" s="8"/>
    </row>
    <row r="32" spans="1:14" x14ac:dyDescent="0.25">
      <c r="A32" s="1">
        <v>11142</v>
      </c>
      <c r="B32" s="1" t="s">
        <v>110</v>
      </c>
      <c r="C32" t="s">
        <v>111</v>
      </c>
      <c r="D32" t="s">
        <v>47</v>
      </c>
      <c r="E32" s="9">
        <v>15000</v>
      </c>
      <c r="F32" s="9">
        <v>0</v>
      </c>
      <c r="G32" s="5" t="s">
        <v>118</v>
      </c>
      <c r="L32" t="str">
        <f t="shared" si="0"/>
        <v>Poricalyptra11142</v>
      </c>
      <c r="N32" s="8"/>
    </row>
    <row r="33" spans="1:14" x14ac:dyDescent="0.25">
      <c r="A33" s="1">
        <v>11143</v>
      </c>
      <c r="B33" s="1" t="s">
        <v>110</v>
      </c>
      <c r="C33" t="s">
        <v>111</v>
      </c>
      <c r="D33" t="s">
        <v>47</v>
      </c>
      <c r="E33" s="9">
        <v>8000</v>
      </c>
      <c r="F33" s="9">
        <v>0</v>
      </c>
      <c r="G33" s="5" t="s">
        <v>35</v>
      </c>
      <c r="L33" t="str">
        <f t="shared" si="0"/>
        <v>Thalassiosira11143</v>
      </c>
      <c r="N33" s="8"/>
    </row>
    <row r="34" spans="1:14" x14ac:dyDescent="0.25">
      <c r="A34" s="1">
        <v>11144</v>
      </c>
      <c r="B34" s="1" t="s">
        <v>110</v>
      </c>
      <c r="C34" t="s">
        <v>111</v>
      </c>
      <c r="D34" t="s">
        <v>47</v>
      </c>
      <c r="E34" s="9">
        <v>8500</v>
      </c>
      <c r="F34" s="9">
        <v>0</v>
      </c>
      <c r="G34" s="5" t="s">
        <v>112</v>
      </c>
      <c r="L34" t="str">
        <f t="shared" si="0"/>
        <v>Lauderia11144</v>
      </c>
      <c r="N34" s="8"/>
    </row>
    <row r="35" spans="1:14" x14ac:dyDescent="0.25">
      <c r="A35" s="1">
        <v>11145</v>
      </c>
      <c r="B35" s="1" t="s">
        <v>110</v>
      </c>
      <c r="C35" t="s">
        <v>111</v>
      </c>
      <c r="D35" t="s">
        <v>47</v>
      </c>
      <c r="E35" s="9">
        <v>20000</v>
      </c>
      <c r="F35" s="9">
        <v>0</v>
      </c>
      <c r="G35" s="5" t="s">
        <v>51</v>
      </c>
      <c r="L35" t="str">
        <f t="shared" si="0"/>
        <v>coccolith11145</v>
      </c>
      <c r="N35" s="8"/>
    </row>
    <row r="36" spans="1:14" x14ac:dyDescent="0.25">
      <c r="A36" s="1">
        <v>11146</v>
      </c>
      <c r="B36" s="1" t="s">
        <v>110</v>
      </c>
      <c r="C36" t="s">
        <v>111</v>
      </c>
      <c r="D36" t="s">
        <v>47</v>
      </c>
      <c r="E36" s="9">
        <v>1500</v>
      </c>
      <c r="F36" s="9">
        <v>0</v>
      </c>
      <c r="G36" s="5" t="s">
        <v>119</v>
      </c>
      <c r="L36" t="str">
        <f t="shared" si="0"/>
        <v>Corethron11146</v>
      </c>
      <c r="N36" s="8"/>
    </row>
    <row r="37" spans="1:14" x14ac:dyDescent="0.25">
      <c r="A37" s="1">
        <v>11147</v>
      </c>
      <c r="B37" s="1" t="s">
        <v>110</v>
      </c>
      <c r="C37" t="s">
        <v>111</v>
      </c>
      <c r="D37" t="s">
        <v>47</v>
      </c>
      <c r="E37" s="9">
        <v>1500</v>
      </c>
      <c r="F37" s="9">
        <v>0</v>
      </c>
      <c r="G37" s="5" t="s">
        <v>29</v>
      </c>
      <c r="L37" t="str">
        <f t="shared" si="0"/>
        <v>Chaetoceros11147</v>
      </c>
      <c r="N37" s="8"/>
    </row>
    <row r="38" spans="1:14" x14ac:dyDescent="0.25">
      <c r="A38" s="1">
        <v>11148</v>
      </c>
      <c r="B38" s="1" t="s">
        <v>110</v>
      </c>
      <c r="C38" t="s">
        <v>111</v>
      </c>
      <c r="D38" t="s">
        <v>47</v>
      </c>
      <c r="E38" s="9">
        <v>10000</v>
      </c>
      <c r="F38" s="9">
        <v>0</v>
      </c>
      <c r="G38" s="5" t="s">
        <v>17</v>
      </c>
      <c r="L38" t="str">
        <f t="shared" si="0"/>
        <v>Gephyrocapsa11148</v>
      </c>
      <c r="N3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49</vt:i4>
      </vt:variant>
    </vt:vector>
  </HeadingPairs>
  <TitlesOfParts>
    <vt:vector size="49" baseType="lpstr">
      <vt:lpstr>Stub 1906</vt:lpstr>
      <vt:lpstr>Stub 1916</vt:lpstr>
      <vt:lpstr>Stub 1917</vt:lpstr>
      <vt:lpstr>Stub 1918</vt:lpstr>
      <vt:lpstr>Stub 1942</vt:lpstr>
      <vt:lpstr>Stub 1943</vt:lpstr>
      <vt:lpstr>Stub 1944</vt:lpstr>
      <vt:lpstr>Stub 1945</vt:lpstr>
      <vt:lpstr>Stub 1946</vt:lpstr>
      <vt:lpstr>Stub 1947</vt:lpstr>
      <vt:lpstr>Stub 1948</vt:lpstr>
      <vt:lpstr>Stub 1949</vt:lpstr>
      <vt:lpstr>Stub 1950</vt:lpstr>
      <vt:lpstr>Stub 1952</vt:lpstr>
      <vt:lpstr>Stub 1961</vt:lpstr>
      <vt:lpstr>Stub 1962</vt:lpstr>
      <vt:lpstr>Stub 1963</vt:lpstr>
      <vt:lpstr>Stub 1964</vt:lpstr>
      <vt:lpstr>Stub 1965</vt:lpstr>
      <vt:lpstr>Stub 1966</vt:lpstr>
      <vt:lpstr>Stub 1977</vt:lpstr>
      <vt:lpstr>Stub 1980</vt:lpstr>
      <vt:lpstr>Stub 1981</vt:lpstr>
      <vt:lpstr>Stub 1982</vt:lpstr>
      <vt:lpstr>Stub 1983</vt:lpstr>
      <vt:lpstr>Stub 1984</vt:lpstr>
      <vt:lpstr>Stub 1985</vt:lpstr>
      <vt:lpstr>Stub 1986</vt:lpstr>
      <vt:lpstr>Stub 1988</vt:lpstr>
      <vt:lpstr>Stub 1997</vt:lpstr>
      <vt:lpstr>Stub 1998</vt:lpstr>
      <vt:lpstr>Stub 1999</vt:lpstr>
      <vt:lpstr>Stub 2009</vt:lpstr>
      <vt:lpstr>Stub 2010</vt:lpstr>
      <vt:lpstr>Stub 2011</vt:lpstr>
      <vt:lpstr>Stub 2012</vt:lpstr>
      <vt:lpstr>Stub 2013</vt:lpstr>
      <vt:lpstr>Stub 2014</vt:lpstr>
      <vt:lpstr>Stub 2015</vt:lpstr>
      <vt:lpstr>Stub 2016</vt:lpstr>
      <vt:lpstr>Stub 2017</vt:lpstr>
      <vt:lpstr>Stub 2018</vt:lpstr>
      <vt:lpstr>Stub 2019</vt:lpstr>
      <vt:lpstr>Stub 2020</vt:lpstr>
      <vt:lpstr>Stub 2021</vt:lpstr>
      <vt:lpstr>Stub 2022</vt:lpstr>
      <vt:lpstr>Stub 2023</vt:lpstr>
      <vt:lpstr>Stub 2024</vt:lpstr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Nienow</dc:creator>
  <cp:lastModifiedBy>Jim Nienow</cp:lastModifiedBy>
  <dcterms:created xsi:type="dcterms:W3CDTF">2013-08-28T00:14:39Z</dcterms:created>
  <dcterms:modified xsi:type="dcterms:W3CDTF">2013-09-07T20:26:45Z</dcterms:modified>
</cp:coreProperties>
</file>