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80" yWindow="135" windowWidth="10305" windowHeight="11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069" i="1" l="1"/>
  <c r="L1068" i="1"/>
  <c r="L1067" i="1"/>
  <c r="L1066" i="1"/>
  <c r="L1065" i="1"/>
  <c r="L1064" i="1"/>
  <c r="L1063" i="1"/>
  <c r="L1062" i="1"/>
  <c r="L1061" i="1"/>
  <c r="L1060" i="1"/>
  <c r="L1059" i="1"/>
  <c r="L1058" i="1"/>
  <c r="L1057" i="1"/>
  <c r="L1056" i="1"/>
  <c r="L1055" i="1"/>
  <c r="L1050" i="1"/>
  <c r="L1049" i="1"/>
  <c r="L1048" i="1"/>
  <c r="L1047" i="1"/>
  <c r="L1046" i="1"/>
  <c r="L1045" i="1"/>
  <c r="L1044" i="1"/>
  <c r="L1043" i="1"/>
  <c r="L1042" i="1"/>
  <c r="L1041" i="1"/>
  <c r="L1040" i="1"/>
  <c r="L1039" i="1"/>
  <c r="L1038" i="1"/>
  <c r="L1037" i="1"/>
  <c r="L1036" i="1"/>
  <c r="L1035" i="1"/>
  <c r="L1034" i="1"/>
  <c r="L1033" i="1"/>
  <c r="L1032" i="1"/>
  <c r="L1031" i="1"/>
  <c r="L1030" i="1"/>
  <c r="L1029" i="1"/>
  <c r="L1028" i="1"/>
  <c r="L1027" i="1"/>
  <c r="L1026" i="1"/>
  <c r="L1025" i="1"/>
  <c r="L1024" i="1"/>
  <c r="L1023" i="1"/>
  <c r="L1022" i="1"/>
  <c r="L1021" i="1"/>
  <c r="L1020" i="1"/>
  <c r="L1019" i="1"/>
  <c r="L1018" i="1"/>
  <c r="L1017" i="1"/>
  <c r="L1016" i="1"/>
  <c r="L1015" i="1"/>
  <c r="L1014" i="1"/>
  <c r="L1013" i="1"/>
  <c r="L1012" i="1"/>
  <c r="L1011" i="1"/>
  <c r="L1010" i="1"/>
  <c r="L1009" i="1"/>
  <c r="L1008" i="1"/>
  <c r="L1007" i="1"/>
  <c r="L1006" i="1"/>
  <c r="L1005" i="1"/>
  <c r="L1004" i="1"/>
  <c r="L1003" i="1"/>
  <c r="L1002" i="1"/>
  <c r="L1001" i="1"/>
  <c r="L1000" i="1"/>
  <c r="L999" i="1"/>
  <c r="L998" i="1"/>
  <c r="L997" i="1"/>
  <c r="L996" i="1"/>
  <c r="L995" i="1"/>
  <c r="L994" i="1"/>
  <c r="L993" i="1"/>
  <c r="L992" i="1"/>
  <c r="L991" i="1"/>
  <c r="L990" i="1"/>
  <c r="L989" i="1"/>
  <c r="L988" i="1"/>
  <c r="L987" i="1"/>
  <c r="L986" i="1"/>
  <c r="L985" i="1"/>
  <c r="L984" i="1"/>
  <c r="L983" i="1"/>
  <c r="L971" i="1"/>
  <c r="L970" i="1"/>
  <c r="L969" i="1"/>
  <c r="L968" i="1"/>
  <c r="L967" i="1"/>
  <c r="L966" i="1"/>
  <c r="L965" i="1"/>
  <c r="L964" i="1"/>
  <c r="L963" i="1"/>
  <c r="L962" i="1"/>
  <c r="L961" i="1"/>
  <c r="L960" i="1"/>
  <c r="L959" i="1"/>
  <c r="L957" i="1"/>
  <c r="L956" i="1"/>
  <c r="L955" i="1"/>
  <c r="L954" i="1"/>
  <c r="L953" i="1"/>
  <c r="L952" i="1"/>
  <c r="L951" i="1"/>
  <c r="L950" i="1"/>
  <c r="L949" i="1"/>
  <c r="L948" i="1"/>
  <c r="L947" i="1"/>
  <c r="L946" i="1"/>
  <c r="L945" i="1"/>
  <c r="L944" i="1"/>
  <c r="L943" i="1"/>
  <c r="L934" i="1"/>
  <c r="L150" i="1"/>
  <c r="L933" i="1"/>
  <c r="L932" i="1"/>
  <c r="L931" i="1"/>
  <c r="L930" i="1"/>
  <c r="L929" i="1"/>
  <c r="L149" i="1"/>
  <c r="L148" i="1"/>
  <c r="L147" i="1"/>
  <c r="L146" i="1"/>
  <c r="L1491" i="1"/>
  <c r="L1490" i="1"/>
  <c r="L1489" i="1"/>
  <c r="L1488" i="1"/>
  <c r="L1487" i="1"/>
  <c r="L1486" i="1"/>
  <c r="L1485" i="1"/>
  <c r="L1484" i="1"/>
  <c r="L1483" i="1"/>
  <c r="L1482" i="1"/>
  <c r="L1481" i="1"/>
  <c r="L1480" i="1"/>
  <c r="L1479" i="1"/>
  <c r="L1478" i="1"/>
  <c r="L1477" i="1"/>
  <c r="L1476" i="1"/>
  <c r="L1475" i="1"/>
  <c r="L1474" i="1"/>
  <c r="L1473" i="1"/>
  <c r="L1472" i="1"/>
  <c r="L1471" i="1"/>
  <c r="L1470" i="1"/>
  <c r="L1469" i="1"/>
  <c r="L1468" i="1"/>
  <c r="L1467" i="1"/>
  <c r="L1466" i="1"/>
  <c r="L1465" i="1"/>
  <c r="L1464" i="1"/>
  <c r="L1463" i="1"/>
  <c r="L1462" i="1"/>
  <c r="L1461" i="1"/>
  <c r="L1460" i="1"/>
  <c r="L1459" i="1"/>
  <c r="L1458" i="1"/>
  <c r="L1457" i="1"/>
  <c r="L1446" i="1"/>
  <c r="L1445" i="1"/>
  <c r="L1444" i="1"/>
  <c r="L1443" i="1"/>
  <c r="L1442" i="1"/>
  <c r="L1441" i="1"/>
  <c r="L1440" i="1"/>
  <c r="L1439" i="1"/>
  <c r="L1438" i="1"/>
  <c r="L1437" i="1"/>
  <c r="L1436" i="1"/>
  <c r="L1435" i="1"/>
  <c r="L1434" i="1"/>
  <c r="L1433" i="1"/>
  <c r="L1432" i="1"/>
  <c r="L1431" i="1"/>
  <c r="L1430" i="1"/>
  <c r="L1429" i="1"/>
  <c r="L1428" i="1"/>
  <c r="L1427" i="1"/>
  <c r="L1426" i="1"/>
  <c r="L1425" i="1"/>
  <c r="L1424" i="1"/>
  <c r="L1423" i="1"/>
  <c r="L1422" i="1"/>
  <c r="L1421" i="1"/>
  <c r="L1420" i="1"/>
  <c r="L1419" i="1"/>
  <c r="L1418" i="1"/>
  <c r="L1417" i="1"/>
  <c r="L1416" i="1"/>
  <c r="L1415" i="1"/>
  <c r="L1414" i="1"/>
  <c r="L1413" i="1"/>
  <c r="L1412" i="1"/>
  <c r="L1411" i="1"/>
  <c r="L1410" i="1"/>
  <c r="L1409" i="1"/>
  <c r="L1408" i="1"/>
  <c r="L1407" i="1"/>
  <c r="L1406" i="1"/>
  <c r="L1405" i="1"/>
  <c r="L1404" i="1"/>
  <c r="L1403" i="1"/>
  <c r="L1402" i="1"/>
  <c r="L1401" i="1"/>
  <c r="L1400" i="1"/>
  <c r="L1399" i="1"/>
  <c r="L928" i="1" l="1"/>
  <c r="L927" i="1"/>
  <c r="L926" i="1"/>
  <c r="L925" i="1"/>
  <c r="L924" i="1"/>
  <c r="L923" i="1"/>
  <c r="L922" i="1"/>
  <c r="L921" i="1"/>
  <c r="L920" i="1"/>
  <c r="L919" i="1"/>
  <c r="L918" i="1"/>
  <c r="L917" i="1"/>
  <c r="L916" i="1"/>
  <c r="L915" i="1"/>
  <c r="L914" i="1"/>
  <c r="L913" i="1"/>
  <c r="L912" i="1"/>
  <c r="L911" i="1"/>
  <c r="L910" i="1"/>
  <c r="L909" i="1"/>
  <c r="L908" i="1"/>
  <c r="L907" i="1"/>
  <c r="L906" i="1"/>
  <c r="L905" i="1"/>
  <c r="L904" i="1"/>
  <c r="L903" i="1"/>
  <c r="L902" i="1"/>
  <c r="L901" i="1"/>
  <c r="L900" i="1"/>
  <c r="L899" i="1"/>
  <c r="L898" i="1"/>
  <c r="L897" i="1"/>
  <c r="L896" i="1"/>
  <c r="L895" i="1"/>
  <c r="L894" i="1"/>
  <c r="L893" i="1"/>
  <c r="L892" i="1"/>
  <c r="L891" i="1"/>
  <c r="L890" i="1"/>
  <c r="L889" i="1"/>
  <c r="L888" i="1"/>
  <c r="L887" i="1"/>
  <c r="L30" i="1"/>
  <c r="L29" i="1"/>
  <c r="L28" i="1"/>
  <c r="L27" i="1"/>
  <c r="L886" i="1"/>
  <c r="L885" i="1"/>
  <c r="L884" i="1"/>
  <c r="L883" i="1"/>
  <c r="L882" i="1"/>
  <c r="L881" i="1"/>
  <c r="L880" i="1"/>
  <c r="L879" i="1"/>
  <c r="L878" i="1"/>
  <c r="L877" i="1"/>
  <c r="L876" i="1"/>
  <c r="L875" i="1"/>
  <c r="L874" i="1"/>
  <c r="L873" i="1"/>
  <c r="L872" i="1"/>
  <c r="L871" i="1"/>
  <c r="L870" i="1"/>
  <c r="L869" i="1"/>
  <c r="L868" i="1"/>
  <c r="L867" i="1"/>
  <c r="L866" i="1"/>
  <c r="L865" i="1"/>
  <c r="L864" i="1"/>
  <c r="L847" i="1"/>
  <c r="L846" i="1"/>
  <c r="L845" i="1"/>
  <c r="L26" i="1"/>
  <c r="L25" i="1"/>
  <c r="L24" i="1"/>
  <c r="L23" i="1"/>
  <c r="L22" i="1"/>
  <c r="L863" i="1"/>
  <c r="L862" i="1"/>
  <c r="L861" i="1"/>
  <c r="L860" i="1"/>
  <c r="L859" i="1"/>
  <c r="L858" i="1"/>
  <c r="L857" i="1"/>
  <c r="L856" i="1"/>
  <c r="L855" i="1"/>
  <c r="L854" i="1"/>
  <c r="L853" i="1"/>
  <c r="L852" i="1"/>
  <c r="L851" i="1"/>
  <c r="L850" i="1"/>
  <c r="L849" i="1"/>
  <c r="L839" i="1"/>
  <c r="L838" i="1"/>
  <c r="L837" i="1"/>
  <c r="L836" i="1"/>
  <c r="L835" i="1"/>
  <c r="L834" i="1"/>
  <c r="L833" i="1"/>
  <c r="L832" i="1"/>
  <c r="L831" i="1"/>
  <c r="L830" i="1"/>
  <c r="L829" i="1"/>
  <c r="L828" i="1"/>
  <c r="L827" i="1"/>
  <c r="L826" i="1"/>
  <c r="L825" i="1"/>
  <c r="L824" i="1"/>
  <c r="L823" i="1"/>
  <c r="L822" i="1"/>
  <c r="L821" i="1"/>
  <c r="L820" i="1"/>
  <c r="L819" i="1"/>
  <c r="L818" i="1"/>
  <c r="L817" i="1"/>
  <c r="L816" i="1"/>
  <c r="L815" i="1"/>
  <c r="L814" i="1"/>
  <c r="L813" i="1"/>
  <c r="L812" i="1"/>
  <c r="L811" i="1"/>
  <c r="L810" i="1"/>
  <c r="L809" i="1"/>
  <c r="L808" i="1"/>
  <c r="L21" i="1"/>
  <c r="L20" i="1"/>
  <c r="L19" i="1"/>
  <c r="L797" i="1"/>
  <c r="L796" i="1"/>
  <c r="L795" i="1"/>
  <c r="L794" i="1"/>
  <c r="L793" i="1"/>
  <c r="L792" i="1"/>
  <c r="L791" i="1"/>
  <c r="L790" i="1"/>
  <c r="L789" i="1"/>
  <c r="L788" i="1"/>
  <c r="L787" i="1"/>
  <c r="L786" i="1"/>
  <c r="L785" i="1"/>
  <c r="L784" i="1"/>
  <c r="L783" i="1"/>
  <c r="L782" i="1"/>
  <c r="L781" i="1"/>
  <c r="L780" i="1"/>
  <c r="L779" i="1"/>
  <c r="L778" i="1"/>
  <c r="L777" i="1"/>
  <c r="L776" i="1"/>
  <c r="L775" i="1"/>
  <c r="L774" i="1"/>
  <c r="L773" i="1"/>
  <c r="L772" i="1"/>
  <c r="L771" i="1"/>
  <c r="L770" i="1"/>
  <c r="L769" i="1"/>
  <c r="L768" i="1"/>
  <c r="L767" i="1"/>
  <c r="L766" i="1"/>
  <c r="L757" i="1"/>
  <c r="L756" i="1"/>
  <c r="L755" i="1"/>
  <c r="L754" i="1"/>
  <c r="L753" i="1"/>
  <c r="L752" i="1"/>
  <c r="L751" i="1"/>
  <c r="L750" i="1"/>
  <c r="L749" i="1"/>
  <c r="L748" i="1"/>
  <c r="L747" i="1"/>
  <c r="L746" i="1"/>
  <c r="L745" i="1"/>
  <c r="L744" i="1"/>
  <c r="L743" i="1"/>
  <c r="L742" i="1"/>
  <c r="L741" i="1"/>
  <c r="L740" i="1"/>
  <c r="L739" i="1"/>
  <c r="L738" i="1"/>
  <c r="L737" i="1"/>
  <c r="L736" i="1"/>
  <c r="L735" i="1"/>
  <c r="L734" i="1"/>
  <c r="L733" i="1"/>
  <c r="L732" i="1"/>
  <c r="L731" i="1"/>
  <c r="L730" i="1"/>
  <c r="L729" i="1"/>
  <c r="L728" i="1"/>
  <c r="L727" i="1"/>
  <c r="L721" i="1"/>
  <c r="L720" i="1"/>
  <c r="L719" i="1"/>
  <c r="L718" i="1"/>
  <c r="L717" i="1"/>
  <c r="L716" i="1"/>
  <c r="L715" i="1"/>
  <c r="L714" i="1"/>
  <c r="L713" i="1"/>
  <c r="L712" i="1"/>
  <c r="L711" i="1"/>
  <c r="L710" i="1"/>
  <c r="L709" i="1"/>
  <c r="L708" i="1"/>
  <c r="L707" i="1"/>
  <c r="L706" i="1"/>
  <c r="L705" i="1"/>
  <c r="L700" i="1"/>
  <c r="L699" i="1"/>
  <c r="L698" i="1"/>
  <c r="L697" i="1"/>
  <c r="L696" i="1"/>
  <c r="L695" i="1"/>
  <c r="L694" i="1"/>
  <c r="L693" i="1"/>
  <c r="L692" i="1"/>
  <c r="L691" i="1"/>
  <c r="L690" i="1"/>
  <c r="L689" i="1"/>
  <c r="L688" i="1"/>
  <c r="L687" i="1"/>
  <c r="L686" i="1"/>
  <c r="L685" i="1"/>
  <c r="L684" i="1"/>
  <c r="L683" i="1"/>
  <c r="L682" i="1"/>
  <c r="L681" i="1"/>
  <c r="L680" i="1"/>
  <c r="L679" i="1"/>
  <c r="L678" i="1"/>
  <c r="L677" i="1"/>
  <c r="L676" i="1"/>
  <c r="L155" i="1"/>
  <c r="L154" i="1"/>
  <c r="L153" i="1"/>
  <c r="L152" i="1"/>
  <c r="L151" i="1"/>
  <c r="L353" i="1" l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156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391" i="1"/>
  <c r="L1390" i="1"/>
  <c r="L1389" i="1"/>
  <c r="L1388" i="1"/>
  <c r="L1387" i="1"/>
  <c r="L1386" i="1"/>
  <c r="L1385" i="1"/>
  <c r="L1384" i="1"/>
  <c r="L1383" i="1"/>
  <c r="L1382" i="1"/>
  <c r="L1381" i="1"/>
  <c r="L1380" i="1"/>
  <c r="L1379" i="1"/>
  <c r="L1378" i="1"/>
  <c r="L1377" i="1"/>
  <c r="L1376" i="1"/>
  <c r="L1375" i="1"/>
  <c r="L1374" i="1"/>
  <c r="L1373" i="1"/>
  <c r="L1372" i="1"/>
  <c r="L1371" i="1"/>
  <c r="L1370" i="1"/>
  <c r="L1369" i="1"/>
  <c r="L1368" i="1"/>
  <c r="L1367" i="1"/>
  <c r="L1366" i="1"/>
  <c r="L1365" i="1"/>
  <c r="L1364" i="1"/>
  <c r="L1363" i="1"/>
  <c r="L1362" i="1"/>
  <c r="L1302" i="1"/>
  <c r="L1301" i="1"/>
  <c r="L1300" i="1"/>
  <c r="L1299" i="1"/>
  <c r="L1298" i="1"/>
  <c r="L1297" i="1"/>
  <c r="L1296" i="1"/>
  <c r="L1289" i="1"/>
  <c r="L1288" i="1"/>
  <c r="L1287" i="1"/>
  <c r="L1286" i="1"/>
  <c r="L1285" i="1"/>
  <c r="L1284" i="1"/>
  <c r="L1283" i="1"/>
  <c r="L1282" i="1"/>
  <c r="L1281" i="1"/>
  <c r="L1280" i="1"/>
  <c r="L1279" i="1"/>
  <c r="L1278" i="1"/>
  <c r="L1277" i="1"/>
  <c r="L1276" i="1"/>
  <c r="L1275" i="1"/>
  <c r="L1274" i="1"/>
  <c r="L1273" i="1"/>
  <c r="L1272" i="1"/>
  <c r="L1271" i="1"/>
  <c r="L1270" i="1"/>
  <c r="L1269" i="1"/>
  <c r="L1268" i="1"/>
  <c r="L1267" i="1"/>
  <c r="L1266" i="1"/>
  <c r="L1265" i="1"/>
  <c r="L1264" i="1"/>
  <c r="L1263" i="1"/>
  <c r="L1262" i="1"/>
  <c r="L1261" i="1"/>
  <c r="L1260" i="1"/>
  <c r="L1259" i="1"/>
  <c r="L1258" i="1"/>
  <c r="L1257" i="1"/>
  <c r="L1256" i="1"/>
  <c r="L1255" i="1"/>
  <c r="L1254" i="1"/>
  <c r="L1253" i="1"/>
  <c r="L1252" i="1"/>
  <c r="L1290" i="1"/>
  <c r="L1291" i="1"/>
  <c r="L1292" i="1"/>
  <c r="L1293" i="1"/>
  <c r="L1294" i="1"/>
  <c r="L1295" i="1"/>
  <c r="L1243" i="1"/>
  <c r="L1242" i="1"/>
  <c r="L1241" i="1"/>
  <c r="L1240" i="1"/>
  <c r="L1239" i="1"/>
  <c r="L1238" i="1"/>
  <c r="L1237" i="1"/>
  <c r="L1236" i="1"/>
  <c r="L1235" i="1"/>
  <c r="L1234" i="1"/>
  <c r="L1233" i="1"/>
  <c r="L1232" i="1"/>
  <c r="L1231" i="1"/>
  <c r="L1230" i="1"/>
  <c r="L1229" i="1"/>
  <c r="L1228" i="1"/>
  <c r="L1227" i="1"/>
  <c r="L1226" i="1"/>
  <c r="L1225" i="1"/>
  <c r="L1224" i="1"/>
  <c r="L1223" i="1"/>
  <c r="L1222" i="1"/>
  <c r="L1221" i="1"/>
  <c r="L1220" i="1"/>
  <c r="L1219" i="1"/>
  <c r="L1218" i="1"/>
  <c r="L1217" i="1"/>
  <c r="L1216" i="1"/>
  <c r="L1215" i="1"/>
  <c r="L1214" i="1"/>
  <c r="L1213" i="1"/>
  <c r="L1212" i="1"/>
  <c r="L1211" i="1"/>
  <c r="L1210" i="1"/>
  <c r="L1209" i="1"/>
  <c r="L1208" i="1"/>
  <c r="L1207" i="1"/>
  <c r="L1206" i="1"/>
  <c r="L1205" i="1"/>
  <c r="L1204" i="1"/>
  <c r="L1203" i="1"/>
  <c r="L1202" i="1"/>
  <c r="L1201" i="1"/>
  <c r="L1200" i="1"/>
  <c r="L1199" i="1"/>
  <c r="L1198" i="1"/>
  <c r="L1197" i="1"/>
  <c r="L1196" i="1"/>
  <c r="L1195" i="1"/>
  <c r="L1194" i="1"/>
  <c r="L1193" i="1"/>
  <c r="L1192" i="1"/>
  <c r="L1191" i="1"/>
  <c r="L1190" i="1"/>
  <c r="L1189" i="1"/>
  <c r="L1188" i="1"/>
  <c r="L1187" i="1"/>
  <c r="L1186" i="1"/>
  <c r="L1185" i="1"/>
  <c r="L1184" i="1"/>
  <c r="L1183" i="1"/>
  <c r="L1182" i="1"/>
  <c r="L1140" i="1"/>
  <c r="L1139" i="1"/>
  <c r="L1138" i="1"/>
  <c r="L1137" i="1"/>
  <c r="L1136" i="1"/>
  <c r="L1135" i="1"/>
  <c r="L1134" i="1"/>
  <c r="L1133" i="1"/>
  <c r="L1132" i="1"/>
  <c r="L1131" i="1"/>
  <c r="L1130" i="1"/>
  <c r="L1129" i="1"/>
  <c r="L1128" i="1"/>
  <c r="L1127" i="1"/>
  <c r="L1126" i="1"/>
  <c r="L1125" i="1"/>
  <c r="L1124" i="1"/>
  <c r="L1123" i="1"/>
  <c r="L1122" i="1"/>
  <c r="L1121" i="1"/>
  <c r="L1120" i="1"/>
  <c r="L1119" i="1"/>
  <c r="L1118" i="1"/>
  <c r="L1117" i="1"/>
  <c r="L1116" i="1"/>
  <c r="L1115" i="1"/>
  <c r="L1114" i="1"/>
  <c r="L1113" i="1"/>
  <c r="L1112" i="1"/>
  <c r="L1111" i="1"/>
  <c r="L1110" i="1"/>
  <c r="L1109" i="1"/>
  <c r="L1108" i="1"/>
  <c r="L1107" i="1"/>
  <c r="L1104" i="1"/>
  <c r="L1103" i="1"/>
  <c r="L1102" i="1"/>
  <c r="L1101" i="1"/>
  <c r="L110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530" i="1" l="1"/>
  <c r="L529" i="1"/>
  <c r="L528" i="1"/>
  <c r="L527" i="1"/>
  <c r="L526" i="1"/>
  <c r="L525" i="1"/>
  <c r="L524" i="1"/>
  <c r="L523" i="1"/>
  <c r="L522" i="1"/>
  <c r="L521" i="1"/>
  <c r="L520" i="1"/>
  <c r="L519" i="1"/>
  <c r="L518" i="1"/>
  <c r="L517" i="1"/>
  <c r="L510" i="1"/>
  <c r="L509" i="1"/>
  <c r="L508" i="1"/>
  <c r="L507" i="1"/>
  <c r="L506" i="1"/>
  <c r="L505" i="1"/>
  <c r="L504" i="1"/>
  <c r="L503" i="1"/>
  <c r="L502" i="1"/>
  <c r="L501" i="1"/>
  <c r="L500" i="1"/>
  <c r="L499" i="1"/>
  <c r="L498" i="1"/>
  <c r="L497" i="1"/>
  <c r="L491" i="1"/>
  <c r="L490" i="1"/>
  <c r="L489" i="1"/>
  <c r="L488" i="1"/>
  <c r="L487" i="1"/>
  <c r="L486" i="1"/>
  <c r="L485" i="1"/>
  <c r="L484" i="1"/>
  <c r="L483" i="1"/>
  <c r="L482" i="1"/>
  <c r="L481" i="1"/>
  <c r="L480" i="1"/>
  <c r="L479" i="1"/>
  <c r="L478" i="1"/>
  <c r="L477" i="1"/>
  <c r="L476" i="1"/>
  <c r="L472" i="1"/>
  <c r="L471" i="1"/>
  <c r="L470" i="1"/>
  <c r="L469" i="1"/>
  <c r="L468" i="1"/>
  <c r="L467" i="1"/>
  <c r="L466" i="1"/>
  <c r="L465" i="1"/>
  <c r="L464" i="1"/>
  <c r="L463" i="1"/>
  <c r="L462" i="1"/>
  <c r="L461" i="1"/>
  <c r="L460" i="1"/>
  <c r="L459" i="1"/>
  <c r="L458" i="1"/>
  <c r="L457" i="1"/>
  <c r="L456" i="1"/>
  <c r="L451" i="1"/>
  <c r="L450" i="1"/>
  <c r="L449" i="1"/>
  <c r="L448" i="1"/>
  <c r="L447" i="1"/>
  <c r="L446" i="1"/>
  <c r="L445" i="1"/>
  <c r="L444" i="1"/>
  <c r="L443" i="1"/>
  <c r="L442" i="1"/>
  <c r="L441" i="1"/>
  <c r="L440" i="1"/>
  <c r="L439" i="1"/>
  <c r="L438" i="1"/>
  <c r="L437" i="1"/>
  <c r="L436" i="1"/>
  <c r="L435" i="1"/>
  <c r="L434" i="1"/>
  <c r="L433" i="1"/>
  <c r="L432" i="1"/>
  <c r="L431" i="1"/>
  <c r="L430" i="1"/>
  <c r="L429" i="1"/>
  <c r="L428" i="1"/>
  <c r="L427" i="1"/>
  <c r="L426" i="1"/>
  <c r="L425" i="1"/>
  <c r="L424" i="1"/>
  <c r="L423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74" i="1"/>
  <c r="L73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1522" i="1"/>
  <c r="L1521" i="1"/>
  <c r="L1520" i="1"/>
  <c r="L1519" i="1"/>
  <c r="L1518" i="1"/>
  <c r="L1517" i="1"/>
  <c r="L1516" i="1"/>
  <c r="L1515" i="1"/>
  <c r="L1514" i="1"/>
  <c r="L1513" i="1"/>
  <c r="L1512" i="1"/>
  <c r="L1511" i="1"/>
  <c r="L1510" i="1"/>
  <c r="L1509" i="1"/>
  <c r="L1508" i="1"/>
  <c r="L1507" i="1"/>
  <c r="L1506" i="1"/>
  <c r="L1505" i="1"/>
  <c r="L1504" i="1"/>
  <c r="L1503" i="1"/>
  <c r="L1502" i="1"/>
  <c r="L1501" i="1"/>
  <c r="L1500" i="1"/>
  <c r="L1499" i="1"/>
  <c r="L1498" i="1"/>
  <c r="L1497" i="1"/>
  <c r="L1496" i="1"/>
  <c r="L1495" i="1"/>
  <c r="L1494" i="1"/>
  <c r="L641" i="1"/>
  <c r="L640" i="1"/>
  <c r="L639" i="1"/>
  <c r="L638" i="1"/>
  <c r="L637" i="1"/>
  <c r="L636" i="1"/>
  <c r="L635" i="1"/>
  <c r="L634" i="1"/>
  <c r="L633" i="1"/>
  <c r="L632" i="1"/>
  <c r="L631" i="1"/>
  <c r="L630" i="1"/>
  <c r="L629" i="1"/>
  <c r="L628" i="1"/>
  <c r="L627" i="1"/>
  <c r="L626" i="1"/>
  <c r="L625" i="1"/>
  <c r="L624" i="1"/>
  <c r="L623" i="1"/>
  <c r="L622" i="1"/>
  <c r="L621" i="1"/>
  <c r="L620" i="1"/>
  <c r="L619" i="1"/>
  <c r="L618" i="1"/>
  <c r="L617" i="1"/>
  <c r="L616" i="1"/>
  <c r="L615" i="1"/>
  <c r="L614" i="1"/>
  <c r="L613" i="1"/>
  <c r="L612" i="1"/>
  <c r="L611" i="1"/>
  <c r="L610" i="1"/>
  <c r="L609" i="1"/>
  <c r="L608" i="1"/>
  <c r="L607" i="1"/>
  <c r="L606" i="1"/>
  <c r="L605" i="1"/>
  <c r="L604" i="1"/>
  <c r="L603" i="1"/>
  <c r="L602" i="1"/>
  <c r="L601" i="1"/>
  <c r="L600" i="1"/>
  <c r="L599" i="1"/>
  <c r="L598" i="1"/>
  <c r="L597" i="1"/>
  <c r="L596" i="1"/>
  <c r="L595" i="1"/>
  <c r="L594" i="1"/>
  <c r="L593" i="1"/>
  <c r="L592" i="1"/>
  <c r="L591" i="1"/>
  <c r="L590" i="1"/>
  <c r="L589" i="1"/>
  <c r="L588" i="1"/>
  <c r="L587" i="1"/>
  <c r="L586" i="1"/>
  <c r="L585" i="1"/>
  <c r="L584" i="1"/>
  <c r="L583" i="1"/>
  <c r="L582" i="1"/>
  <c r="L581" i="1"/>
  <c r="L580" i="1"/>
  <c r="L579" i="1"/>
  <c r="L578" i="1"/>
  <c r="L577" i="1"/>
  <c r="L576" i="1"/>
  <c r="L575" i="1"/>
  <c r="L574" i="1"/>
  <c r="L573" i="1"/>
  <c r="L572" i="1"/>
  <c r="L571" i="1"/>
  <c r="L570" i="1"/>
  <c r="L569" i="1"/>
  <c r="L568" i="1"/>
  <c r="L567" i="1"/>
  <c r="L566" i="1"/>
  <c r="L565" i="1"/>
  <c r="L564" i="1"/>
  <c r="L563" i="1"/>
  <c r="L562" i="1"/>
  <c r="L561" i="1"/>
  <c r="L560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  <c r="L1563" i="1" l="1"/>
  <c r="L1562" i="1"/>
  <c r="L1561" i="1"/>
  <c r="L1560" i="1"/>
  <c r="L1559" i="1"/>
  <c r="L1558" i="1"/>
  <c r="L1557" i="1"/>
  <c r="L1556" i="1"/>
  <c r="L1555" i="1"/>
  <c r="L1554" i="1"/>
  <c r="L1553" i="1"/>
  <c r="L1552" i="1"/>
  <c r="L1551" i="1"/>
  <c r="L1550" i="1"/>
  <c r="L1549" i="1"/>
  <c r="L1548" i="1"/>
  <c r="L1547" i="1"/>
  <c r="L1546" i="1"/>
  <c r="L1545" i="1"/>
  <c r="L1544" i="1"/>
  <c r="L1543" i="1"/>
  <c r="L1542" i="1"/>
  <c r="L1541" i="1"/>
  <c r="L1540" i="1"/>
  <c r="L1539" i="1"/>
  <c r="L1538" i="1"/>
  <c r="L1537" i="1"/>
  <c r="L1536" i="1"/>
  <c r="L1535" i="1"/>
  <c r="L1534" i="1"/>
  <c r="L1533" i="1"/>
  <c r="L1532" i="1"/>
  <c r="L1531" i="1"/>
  <c r="L1530" i="1"/>
  <c r="L1493" i="1"/>
  <c r="L1492" i="1"/>
  <c r="L1456" i="1"/>
  <c r="L1455" i="1"/>
  <c r="L1454" i="1"/>
  <c r="L1453" i="1"/>
  <c r="L1452" i="1"/>
  <c r="L1451" i="1"/>
  <c r="L1450" i="1"/>
  <c r="L1449" i="1"/>
  <c r="L1448" i="1"/>
  <c r="L1447" i="1"/>
  <c r="L1398" i="1"/>
  <c r="L1397" i="1"/>
  <c r="L1396" i="1"/>
  <c r="L1395" i="1"/>
  <c r="L1394" i="1"/>
  <c r="L1393" i="1"/>
  <c r="L1392" i="1"/>
  <c r="L1361" i="1"/>
  <c r="L1360" i="1"/>
  <c r="L1359" i="1"/>
  <c r="L1358" i="1"/>
  <c r="L1357" i="1"/>
  <c r="L1356" i="1"/>
  <c r="L1355" i="1"/>
  <c r="L1354" i="1"/>
  <c r="L1353" i="1"/>
  <c r="L1352" i="1"/>
  <c r="L1351" i="1"/>
  <c r="L1350" i="1"/>
  <c r="L1349" i="1"/>
  <c r="L1348" i="1"/>
  <c r="L1347" i="1"/>
  <c r="L1346" i="1"/>
  <c r="L1345" i="1"/>
  <c r="L1344" i="1"/>
  <c r="L1343" i="1"/>
  <c r="L1342" i="1"/>
  <c r="L1341" i="1"/>
  <c r="L1340" i="1"/>
  <c r="L1339" i="1"/>
  <c r="L1338" i="1"/>
  <c r="L1337" i="1"/>
  <c r="L1336" i="1"/>
  <c r="L1335" i="1"/>
  <c r="L1334" i="1"/>
  <c r="L1333" i="1"/>
  <c r="L1332" i="1"/>
  <c r="L1331" i="1"/>
  <c r="L1330" i="1"/>
  <c r="L1329" i="1"/>
  <c r="L1328" i="1"/>
  <c r="L1327" i="1"/>
  <c r="L1326" i="1"/>
  <c r="L1325" i="1"/>
  <c r="L1324" i="1"/>
  <c r="L1323" i="1"/>
  <c r="L1322" i="1"/>
  <c r="L1321" i="1"/>
  <c r="L1320" i="1"/>
  <c r="L1319" i="1"/>
  <c r="L1318" i="1"/>
  <c r="L1317" i="1"/>
  <c r="L1316" i="1"/>
  <c r="L1315" i="1"/>
  <c r="L1314" i="1"/>
  <c r="L1313" i="1"/>
  <c r="L1312" i="1"/>
  <c r="L1311" i="1"/>
  <c r="L1310" i="1"/>
  <c r="L1309" i="1"/>
  <c r="L1308" i="1"/>
  <c r="L1307" i="1"/>
  <c r="L1306" i="1"/>
  <c r="L1305" i="1"/>
  <c r="L1304" i="1"/>
  <c r="L1303" i="1"/>
  <c r="L1251" i="1"/>
  <c r="L1250" i="1"/>
  <c r="L1249" i="1"/>
  <c r="L1248" i="1"/>
  <c r="L1247" i="1"/>
  <c r="L1246" i="1"/>
  <c r="L1245" i="1"/>
  <c r="L1244" i="1"/>
  <c r="L1181" i="1"/>
  <c r="L1180" i="1"/>
  <c r="L1179" i="1"/>
  <c r="L1178" i="1"/>
  <c r="L1177" i="1"/>
  <c r="L1176" i="1"/>
  <c r="L1175" i="1"/>
  <c r="L1174" i="1"/>
  <c r="L1173" i="1"/>
  <c r="L1172" i="1"/>
  <c r="L1171" i="1"/>
  <c r="L1170" i="1"/>
  <c r="L1169" i="1"/>
  <c r="L1168" i="1"/>
  <c r="L1167" i="1"/>
  <c r="L1166" i="1"/>
  <c r="L1165" i="1"/>
  <c r="L1164" i="1"/>
  <c r="L1163" i="1"/>
  <c r="L1162" i="1"/>
  <c r="L1161" i="1"/>
  <c r="L1160" i="1"/>
  <c r="L1159" i="1"/>
  <c r="L1158" i="1"/>
  <c r="L1157" i="1"/>
  <c r="L1156" i="1"/>
  <c r="L1155" i="1"/>
  <c r="L1154" i="1"/>
  <c r="L1153" i="1"/>
  <c r="L1152" i="1"/>
  <c r="L1151" i="1"/>
  <c r="L1150" i="1"/>
  <c r="L1149" i="1"/>
  <c r="L1148" i="1"/>
  <c r="L1147" i="1"/>
  <c r="L1146" i="1"/>
  <c r="L1145" i="1"/>
  <c r="L1144" i="1"/>
  <c r="L1143" i="1"/>
  <c r="L1142" i="1"/>
  <c r="L1141" i="1"/>
  <c r="L1106" i="1"/>
  <c r="L1105" i="1"/>
  <c r="L1099" i="1"/>
  <c r="L1098" i="1"/>
  <c r="L1097" i="1"/>
  <c r="L1096" i="1"/>
  <c r="L1095" i="1"/>
  <c r="L1094" i="1"/>
  <c r="L1093" i="1"/>
  <c r="L1092" i="1"/>
  <c r="L1091" i="1"/>
  <c r="L1090" i="1"/>
  <c r="L1089" i="1"/>
  <c r="L1088" i="1"/>
  <c r="L1087" i="1"/>
  <c r="L1086" i="1"/>
  <c r="L1085" i="1"/>
  <c r="L1084" i="1"/>
  <c r="L1083" i="1"/>
  <c r="L1082" i="1"/>
  <c r="L1081" i="1"/>
  <c r="L1080" i="1"/>
  <c r="L1079" i="1"/>
  <c r="L1078" i="1"/>
  <c r="L1077" i="1"/>
  <c r="L1076" i="1"/>
  <c r="L1075" i="1"/>
  <c r="L1074" i="1"/>
  <c r="L1073" i="1"/>
  <c r="L1072" i="1"/>
  <c r="L1071" i="1"/>
  <c r="L1070" i="1"/>
  <c r="L1054" i="1"/>
  <c r="L1053" i="1"/>
  <c r="L1052" i="1"/>
  <c r="L1051" i="1"/>
  <c r="L982" i="1"/>
  <c r="L981" i="1"/>
  <c r="L980" i="1"/>
  <c r="L979" i="1"/>
  <c r="L978" i="1"/>
  <c r="L977" i="1"/>
  <c r="L976" i="1"/>
  <c r="L975" i="1"/>
  <c r="L974" i="1"/>
  <c r="L973" i="1"/>
  <c r="L972" i="1"/>
  <c r="L958" i="1"/>
  <c r="L942" i="1"/>
  <c r="L941" i="1"/>
  <c r="L940" i="1"/>
  <c r="L939" i="1"/>
  <c r="L938" i="1"/>
  <c r="L937" i="1"/>
  <c r="L936" i="1"/>
  <c r="L935" i="1"/>
  <c r="L848" i="1"/>
  <c r="L844" i="1"/>
  <c r="L843" i="1"/>
  <c r="L842" i="1"/>
  <c r="L841" i="1"/>
  <c r="L840" i="1"/>
  <c r="L807" i="1"/>
  <c r="L806" i="1"/>
  <c r="L805" i="1"/>
  <c r="L804" i="1"/>
  <c r="L803" i="1"/>
  <c r="L802" i="1"/>
  <c r="L801" i="1"/>
  <c r="L800" i="1"/>
  <c r="L799" i="1"/>
  <c r="L798" i="1"/>
  <c r="L765" i="1"/>
  <c r="L764" i="1"/>
  <c r="L763" i="1"/>
  <c r="L762" i="1"/>
  <c r="L761" i="1"/>
  <c r="L760" i="1"/>
  <c r="L759" i="1"/>
  <c r="L758" i="1"/>
  <c r="L726" i="1"/>
  <c r="L725" i="1"/>
  <c r="L724" i="1"/>
  <c r="L723" i="1"/>
  <c r="L722" i="1"/>
  <c r="L704" i="1"/>
  <c r="L703" i="1"/>
  <c r="L702" i="1"/>
  <c r="L701" i="1"/>
  <c r="L675" i="1"/>
  <c r="L674" i="1"/>
  <c r="L673" i="1"/>
  <c r="L672" i="1"/>
  <c r="L671" i="1"/>
  <c r="L670" i="1"/>
  <c r="L669" i="1"/>
  <c r="L668" i="1"/>
  <c r="L667" i="1"/>
  <c r="L666" i="1"/>
  <c r="L665" i="1"/>
  <c r="L664" i="1"/>
  <c r="L663" i="1"/>
  <c r="L662" i="1"/>
  <c r="L661" i="1"/>
  <c r="L660" i="1"/>
  <c r="L659" i="1"/>
  <c r="L658" i="1"/>
  <c r="L657" i="1"/>
  <c r="L656" i="1"/>
  <c r="L655" i="1"/>
  <c r="L654" i="1"/>
  <c r="L653" i="1"/>
  <c r="L652" i="1"/>
  <c r="L651" i="1"/>
  <c r="L650" i="1"/>
  <c r="L649" i="1"/>
  <c r="L648" i="1"/>
  <c r="L647" i="1"/>
  <c r="L646" i="1"/>
  <c r="L645" i="1"/>
  <c r="L644" i="1"/>
  <c r="L643" i="1"/>
  <c r="L642" i="1"/>
  <c r="L559" i="1"/>
  <c r="L533" i="1"/>
  <c r="L532" i="1"/>
  <c r="L531" i="1"/>
  <c r="L516" i="1"/>
  <c r="L515" i="1"/>
  <c r="L514" i="1"/>
  <c r="L513" i="1"/>
  <c r="L512" i="1"/>
  <c r="L511" i="1"/>
  <c r="L496" i="1"/>
  <c r="L495" i="1"/>
  <c r="L494" i="1"/>
  <c r="L493" i="1"/>
  <c r="L492" i="1"/>
  <c r="L475" i="1"/>
  <c r="L474" i="1"/>
  <c r="L473" i="1"/>
  <c r="L455" i="1"/>
  <c r="L454" i="1"/>
  <c r="L453" i="1"/>
  <c r="L452" i="1"/>
  <c r="L391" i="1"/>
  <c r="L390" i="1"/>
  <c r="L389" i="1"/>
  <c r="L388" i="1"/>
  <c r="L387" i="1"/>
</calcChain>
</file>

<file path=xl/sharedStrings.xml><?xml version="1.0" encoding="utf-8"?>
<sst xmlns="http://schemas.openxmlformats.org/spreadsheetml/2006/main" count="7195" uniqueCount="414">
  <si>
    <t>Stub 1906</t>
  </si>
  <si>
    <t>VSU--SEM JEOL 640LV</t>
  </si>
  <si>
    <t>Navicula</t>
  </si>
  <si>
    <t>Cocconeis</t>
  </si>
  <si>
    <t>Gephyrocapsa</t>
  </si>
  <si>
    <t>Paulinella</t>
  </si>
  <si>
    <t>ovalis</t>
  </si>
  <si>
    <t>Achnanthes</t>
  </si>
  <si>
    <t>Pseudonitzschia</t>
  </si>
  <si>
    <t>Fragilariopsis</t>
  </si>
  <si>
    <t>pseudonana</t>
  </si>
  <si>
    <t>Cymatosira</t>
  </si>
  <si>
    <t>Amphora</t>
  </si>
  <si>
    <t>Syracosphaera</t>
  </si>
  <si>
    <t>Nitzschia</t>
  </si>
  <si>
    <t>Stub 2019</t>
  </si>
  <si>
    <t>Thalassiosira</t>
  </si>
  <si>
    <t>bicapitata</t>
  </si>
  <si>
    <t>Stub 2021</t>
  </si>
  <si>
    <t>dinoflagellate</t>
  </si>
  <si>
    <t>Delphineis</t>
  </si>
  <si>
    <t>Florisphaera</t>
  </si>
  <si>
    <t>profunda</t>
  </si>
  <si>
    <t>Stub 2022</t>
  </si>
  <si>
    <t>synedroid</t>
  </si>
  <si>
    <t>arcuate</t>
  </si>
  <si>
    <t>Chaetoceros</t>
  </si>
  <si>
    <t>Thalassionema</t>
  </si>
  <si>
    <t>stomatocyst</t>
  </si>
  <si>
    <t>araphid</t>
  </si>
  <si>
    <t>Anaulus</t>
  </si>
  <si>
    <t>Fallacia</t>
  </si>
  <si>
    <t>girdle view</t>
  </si>
  <si>
    <t>Michaelsarsia</t>
  </si>
  <si>
    <t>Rhaphoneis</t>
  </si>
  <si>
    <t>Cyclotella</t>
  </si>
  <si>
    <t>Diploneis</t>
  </si>
  <si>
    <t>Fragilaria</t>
  </si>
  <si>
    <t>Bacteriastrum</t>
  </si>
  <si>
    <t>Stub 1944</t>
  </si>
  <si>
    <t>Stub 1942</t>
  </si>
  <si>
    <t>Oxytoxum</t>
  </si>
  <si>
    <t>variabile</t>
  </si>
  <si>
    <t>Leptocylindrus</t>
  </si>
  <si>
    <t>danica</t>
  </si>
  <si>
    <t>Umbellosphaera</t>
  </si>
  <si>
    <t>Prorocentrum</t>
  </si>
  <si>
    <t>Proboscia</t>
  </si>
  <si>
    <t>alata</t>
  </si>
  <si>
    <t>Guinardia</t>
  </si>
  <si>
    <t>Rhizosolenia</t>
  </si>
  <si>
    <t>Shionodiscus</t>
  </si>
  <si>
    <t>oestrupii</t>
  </si>
  <si>
    <t>Stub 1952</t>
  </si>
  <si>
    <t>Planothidium</t>
  </si>
  <si>
    <t>Skeletonema</t>
  </si>
  <si>
    <t>centric</t>
  </si>
  <si>
    <t>naviculoid</t>
  </si>
  <si>
    <t>Cerataulina</t>
  </si>
  <si>
    <t>Mastogloia</t>
  </si>
  <si>
    <t>Stub 1979</t>
  </si>
  <si>
    <t>Hemiaulus</t>
  </si>
  <si>
    <t>lorica</t>
  </si>
  <si>
    <t>affine</t>
  </si>
  <si>
    <t>capitata</t>
  </si>
  <si>
    <t>didyma</t>
  </si>
  <si>
    <t>Thalassiothrix</t>
  </si>
  <si>
    <t>Eucampia</t>
  </si>
  <si>
    <t>coccolith</t>
  </si>
  <si>
    <t>Stub 2009</t>
  </si>
  <si>
    <t>ericsonii</t>
  </si>
  <si>
    <t>Coscinodiscus</t>
  </si>
  <si>
    <t>Stub 2010</t>
  </si>
  <si>
    <t>Calciosolenia</t>
  </si>
  <si>
    <t>Stub 2015</t>
  </si>
  <si>
    <t>Discosphaera</t>
  </si>
  <si>
    <t>tenuis</t>
  </si>
  <si>
    <t>sicula</t>
  </si>
  <si>
    <t>Stub 1980</t>
  </si>
  <si>
    <t>Zygosphaera</t>
  </si>
  <si>
    <t>Haslea</t>
  </si>
  <si>
    <t>Corisphaera</t>
  </si>
  <si>
    <t>frauenfeldii</t>
  </si>
  <si>
    <t>pulchra</t>
  </si>
  <si>
    <t>Calyptrosphaera</t>
  </si>
  <si>
    <t>irregualris</t>
  </si>
  <si>
    <t>Syracolithus</t>
  </si>
  <si>
    <t>quadriperforatus</t>
  </si>
  <si>
    <t>Ceratium</t>
  </si>
  <si>
    <t>Acanthoica</t>
  </si>
  <si>
    <t>Sphaerocalyptra</t>
  </si>
  <si>
    <t>Coccolithus</t>
  </si>
  <si>
    <t>Homozygosphaera</t>
  </si>
  <si>
    <t>Rhabdosphaera</t>
  </si>
  <si>
    <t>clavigera</t>
  </si>
  <si>
    <t>sinensis</t>
  </si>
  <si>
    <t>Umbilicosphaera</t>
  </si>
  <si>
    <t>sibogae</t>
  </si>
  <si>
    <t>Asteromphalus</t>
  </si>
  <si>
    <t>Daktylethra</t>
  </si>
  <si>
    <t>Stub 1981</t>
  </si>
  <si>
    <t>JEOL 6480LV</t>
  </si>
  <si>
    <t>filaments</t>
  </si>
  <si>
    <t>Periphyllophora</t>
  </si>
  <si>
    <t>scales?</t>
  </si>
  <si>
    <t>with Umbellisphaera</t>
  </si>
  <si>
    <t>foraminiferan</t>
  </si>
  <si>
    <t>Stub 1982</t>
  </si>
  <si>
    <t>star-shape</t>
  </si>
  <si>
    <t>Radiolarian</t>
  </si>
  <si>
    <t>girdle</t>
  </si>
  <si>
    <t>molischii</t>
  </si>
  <si>
    <t>Stub 1983</t>
  </si>
  <si>
    <t>Minidiscus</t>
  </si>
  <si>
    <t>Calciopappus</t>
  </si>
  <si>
    <t>oceanica</t>
  </si>
  <si>
    <t>Algirosphaera</t>
  </si>
  <si>
    <t>spore</t>
  </si>
  <si>
    <t>Cylindrotheca</t>
  </si>
  <si>
    <t>Stub 1984</t>
  </si>
  <si>
    <t>choctawhatcheeana</t>
  </si>
  <si>
    <t>profundans</t>
  </si>
  <si>
    <t>winged</t>
  </si>
  <si>
    <t>Neodelphineis</t>
  </si>
  <si>
    <t>Stub 1985</t>
  </si>
  <si>
    <t>Stub 1986</t>
  </si>
  <si>
    <t>Thoracosphaera</t>
  </si>
  <si>
    <t>Stub 1943</t>
  </si>
  <si>
    <t>Detonula</t>
  </si>
  <si>
    <t>monoporocyclus</t>
  </si>
  <si>
    <t>cluster</t>
  </si>
  <si>
    <t>Stub 2514</t>
  </si>
  <si>
    <t>Hemidiscus</t>
  </si>
  <si>
    <t>Stub 1945</t>
  </si>
  <si>
    <t>ossiformis</t>
  </si>
  <si>
    <t>mediterraneus</t>
  </si>
  <si>
    <t>atlanticus</t>
  </si>
  <si>
    <t>Stub 1946</t>
  </si>
  <si>
    <t>Lauderia</t>
  </si>
  <si>
    <t>Nanoneis</t>
  </si>
  <si>
    <t>haslea</t>
  </si>
  <si>
    <t>Calcidiscus</t>
  </si>
  <si>
    <t>lacinosa</t>
  </si>
  <si>
    <t>Actinocyclus</t>
  </si>
  <si>
    <t>Poricalyptra</t>
  </si>
  <si>
    <t>chrysophyte</t>
  </si>
  <si>
    <t>Corethron</t>
  </si>
  <si>
    <t>Stub 1947</t>
  </si>
  <si>
    <t>sub-central labiate process</t>
  </si>
  <si>
    <t>Azpeitia</t>
  </si>
  <si>
    <t>Stub 1948</t>
  </si>
  <si>
    <t>wavy spines</t>
  </si>
  <si>
    <t>slit-like areolae</t>
  </si>
  <si>
    <t>Stub 1949</t>
  </si>
  <si>
    <t>silicoflagellate</t>
  </si>
  <si>
    <t>frauenfeldii?</t>
  </si>
  <si>
    <t>subcentral labiate process</t>
  </si>
  <si>
    <t>Stub 1950</t>
  </si>
  <si>
    <t>pelagica</t>
  </si>
  <si>
    <t>Paralia</t>
  </si>
  <si>
    <t>sulcata</t>
  </si>
  <si>
    <t>2 processes</t>
  </si>
  <si>
    <t>Stub 1916</t>
  </si>
  <si>
    <t>halfspheres</t>
  </si>
  <si>
    <t>rostrate</t>
  </si>
  <si>
    <t>?</t>
  </si>
  <si>
    <t>Helicosphaera</t>
  </si>
  <si>
    <t>trioculatus</t>
  </si>
  <si>
    <t>Stub 2512</t>
  </si>
  <si>
    <t>Stub 1917</t>
  </si>
  <si>
    <t>pennate</t>
  </si>
  <si>
    <t>sigmoid</t>
  </si>
  <si>
    <t>Entomoneis</t>
  </si>
  <si>
    <t>Lyrella</t>
  </si>
  <si>
    <t>Tryblionella</t>
  </si>
  <si>
    <t>Odontella</t>
  </si>
  <si>
    <t>Achnanthales</t>
  </si>
  <si>
    <t>Synedra</t>
  </si>
  <si>
    <t>2 labiate processes</t>
  </si>
  <si>
    <t>central labiate process</t>
  </si>
  <si>
    <t>new species</t>
  </si>
  <si>
    <t>Hayaster</t>
  </si>
  <si>
    <t>Stub 2525</t>
  </si>
  <si>
    <t>Stub 2016</t>
  </si>
  <si>
    <t>Stub 2017</t>
  </si>
  <si>
    <t>holococcolith</t>
  </si>
  <si>
    <t>Opephora</t>
  </si>
  <si>
    <t>Alisphaera</t>
  </si>
  <si>
    <t>radiolarian</t>
  </si>
  <si>
    <t>Stub 2018</t>
  </si>
  <si>
    <t>Dictyota</t>
  </si>
  <si>
    <t>unknownsphere</t>
  </si>
  <si>
    <t>December</t>
  </si>
  <si>
    <t>cuneiformis</t>
  </si>
  <si>
    <t>Asterolampra</t>
  </si>
  <si>
    <t>marylandica</t>
  </si>
  <si>
    <t>Stub 2020</t>
  </si>
  <si>
    <t>chilensis</t>
  </si>
  <si>
    <t>Gyrosigma</t>
  </si>
  <si>
    <t>Field-of-view</t>
  </si>
  <si>
    <t>arachne</t>
  </si>
  <si>
    <t>indica</t>
  </si>
  <si>
    <t>branchy</t>
  </si>
  <si>
    <t>toxoneides</t>
  </si>
  <si>
    <t>curved</t>
  </si>
  <si>
    <t>Stub 2023</t>
  </si>
  <si>
    <t>landscape</t>
  </si>
  <si>
    <t>rotula</t>
  </si>
  <si>
    <t>Stub 2024</t>
  </si>
  <si>
    <t>huxleyii</t>
  </si>
  <si>
    <t>sicula-type</t>
  </si>
  <si>
    <t>Stub 2524</t>
  </si>
  <si>
    <t>hauckii</t>
  </si>
  <si>
    <t>setigera</t>
  </si>
  <si>
    <t>Stub 2011</t>
  </si>
  <si>
    <t>Emiliania</t>
  </si>
  <si>
    <t>chain</t>
  </si>
  <si>
    <t>sphere</t>
  </si>
  <si>
    <t>Stub 2012</t>
  </si>
  <si>
    <t>Pleurosigma</t>
  </si>
  <si>
    <t>spore?</t>
  </si>
  <si>
    <t>plate</t>
  </si>
  <si>
    <t>Stub 2013</t>
  </si>
  <si>
    <t>Stub 2014</t>
  </si>
  <si>
    <t>silicula</t>
  </si>
  <si>
    <t>rostrata</t>
  </si>
  <si>
    <t>sarcophagus</t>
  </si>
  <si>
    <t>Stub 1961</t>
  </si>
  <si>
    <t>Stub 2517</t>
  </si>
  <si>
    <t>Stub 1962</t>
  </si>
  <si>
    <t>pirus</t>
  </si>
  <si>
    <t>hellenica</t>
  </si>
  <si>
    <t>aurisinae</t>
  </si>
  <si>
    <t>xiphos</t>
  </si>
  <si>
    <t>tintinnid</t>
  </si>
  <si>
    <t>alboronii</t>
  </si>
  <si>
    <t>central lp</t>
  </si>
  <si>
    <t>large</t>
  </si>
  <si>
    <t>Stub 1963</t>
  </si>
  <si>
    <t>toothed</t>
  </si>
  <si>
    <t>Climacodium</t>
  </si>
  <si>
    <t>frauenfeldianum</t>
  </si>
  <si>
    <t>orbiculus</t>
  </si>
  <si>
    <t>Stub 1964</t>
  </si>
  <si>
    <t>mala</t>
  </si>
  <si>
    <t>eccentrica</t>
  </si>
  <si>
    <t>curviseriata</t>
  </si>
  <si>
    <t>Mallomonas</t>
  </si>
  <si>
    <t>Foraminiferan</t>
  </si>
  <si>
    <t>Stub 1965</t>
  </si>
  <si>
    <t>bacteria</t>
  </si>
  <si>
    <t>raphid</t>
  </si>
  <si>
    <t>sponge?</t>
  </si>
  <si>
    <t>huxleyi</t>
  </si>
  <si>
    <t>foraminferan</t>
  </si>
  <si>
    <t>diprorocyclus</t>
  </si>
  <si>
    <t>pumila</t>
  </si>
  <si>
    <t>didymus</t>
  </si>
  <si>
    <t>Amphiprora</t>
  </si>
  <si>
    <t>Stub 2516</t>
  </si>
  <si>
    <t>trash</t>
  </si>
  <si>
    <t>Dictyocha</t>
  </si>
  <si>
    <t>crystal</t>
  </si>
  <si>
    <t>Actinoptychus</t>
  </si>
  <si>
    <t>Stub 2518</t>
  </si>
  <si>
    <t>broken</t>
  </si>
  <si>
    <t>framework</t>
  </si>
  <si>
    <t>composite</t>
  </si>
  <si>
    <t>Stub 1966</t>
  </si>
  <si>
    <t>verylong</t>
  </si>
  <si>
    <t>Hyalodiscus</t>
  </si>
  <si>
    <t>Stub 1988</t>
  </si>
  <si>
    <t>Bellows Cruise 5-6-2012, Station A1, surface</t>
  </si>
  <si>
    <t>peruvianus</t>
  </si>
  <si>
    <t>Holococcolith</t>
  </si>
  <si>
    <t>Calyptrolithophora</t>
  </si>
  <si>
    <t>Stub 2522</t>
  </si>
  <si>
    <t>Bellows Cruise 5-6-2012, Station A5, net</t>
  </si>
  <si>
    <t>Stub 1998</t>
  </si>
  <si>
    <t>Bellows Cruise 5-6-2012, Station A5, 20 meters</t>
  </si>
  <si>
    <t>molischii?</t>
  </si>
  <si>
    <t>fine</t>
  </si>
  <si>
    <t>Stub 1999</t>
  </si>
  <si>
    <t>Bellows Cruise 5-6-2012, Station A5, 36 meters</t>
  </si>
  <si>
    <t>conopeum</t>
  </si>
  <si>
    <t>Stub 2523</t>
  </si>
  <si>
    <t>Bellows Cruise 5-6-2012, Station A7, net plankton</t>
  </si>
  <si>
    <t>Stub 1918</t>
  </si>
  <si>
    <t>tioculatus</t>
  </si>
  <si>
    <t>Bellows Cruise 5-6-2012, Station P5, net</t>
  </si>
  <si>
    <t>Bleakeleya</t>
  </si>
  <si>
    <t>Bleakeleya12808</t>
  </si>
  <si>
    <t>Bleakeleya12808a</t>
  </si>
  <si>
    <t>Bleakeleya12808b</t>
  </si>
  <si>
    <t>Bleakeleya12811</t>
  </si>
  <si>
    <t>Bleakeleya12811a</t>
  </si>
  <si>
    <t>Bleakeleya12811b</t>
  </si>
  <si>
    <t>Pseudohimantidium</t>
  </si>
  <si>
    <t>Pseudohimantidium12814</t>
  </si>
  <si>
    <t>Surirella</t>
  </si>
  <si>
    <t>Bellows Cruise 5-6-2012, Station A9, net</t>
  </si>
  <si>
    <t>Bellows Cruise 5-5-2012, Station P9 60 meters, filter</t>
  </si>
  <si>
    <t>Stub 2515</t>
  </si>
  <si>
    <t>Bellows Cruise 5-5-2012, Station P9 net plankton</t>
  </si>
  <si>
    <t>Stellarima</t>
  </si>
  <si>
    <t>ossifoirnis</t>
  </si>
  <si>
    <t>Number</t>
  </si>
  <si>
    <t>Stub</t>
  </si>
  <si>
    <t>Source</t>
  </si>
  <si>
    <t>Instrument</t>
  </si>
  <si>
    <t>Magnification</t>
  </si>
  <si>
    <t>Tilt</t>
  </si>
  <si>
    <t>Genus/Description</t>
  </si>
  <si>
    <t>Species</t>
  </si>
  <si>
    <t>Second taxon</t>
  </si>
  <si>
    <t>Interesting features</t>
  </si>
  <si>
    <t>Note</t>
  </si>
  <si>
    <t>File Name</t>
  </si>
  <si>
    <t>BP Project, Bellows Cruise 5-5-2012, Station P5, net</t>
  </si>
  <si>
    <t>BP Project, Bellows Cruise 5-5-2012, Station P5, surface, filter</t>
  </si>
  <si>
    <t>BP Project, Bellows Cruise, 5-5-2012, Station P5, 48 meters</t>
  </si>
  <si>
    <t>BP project, Bellows Cruise 5-5-2012, Station P9, surface</t>
  </si>
  <si>
    <t>BP Project, Bellows Cruise 5-5-2012, Station P9, 20 m, filter</t>
  </si>
  <si>
    <t>BP project, Bellows Cruise 5-5-2012, Station P1, surface</t>
  </si>
  <si>
    <t>June, 2012</t>
  </si>
  <si>
    <t>laciniosus</t>
  </si>
  <si>
    <t>September, 2012</t>
  </si>
  <si>
    <t>irregularis</t>
  </si>
  <si>
    <t>BP project, Bellows Cruise 5-5-2012, Station P5, 25 m, filter</t>
  </si>
  <si>
    <t>October, 2012</t>
  </si>
  <si>
    <t>BP project, Bellows Cruise 5-5-2012, Station P9, 40 m, filter</t>
  </si>
  <si>
    <t>BP project, Bellows Cruise 5-5-2012, Station P9, 60 m, filter</t>
  </si>
  <si>
    <t>BP project, Bellows Cruise 5-5-2012, Station P9, 80 m, filter</t>
  </si>
  <si>
    <t>BP project, Bellows Cruise 5-5-2012, Station P9, 100 m, filter</t>
  </si>
  <si>
    <t>Gladiolithus</t>
  </si>
  <si>
    <t>flabellatus</t>
  </si>
  <si>
    <t>BP Project Bellows Cruise 5-5-2012, Station P9, 120 m, filter</t>
  </si>
  <si>
    <t>BP project, Bellows Cruise 5-5-2012, Station P9, 160 m, filter</t>
  </si>
  <si>
    <t>BP project, Bellows Cruise 5-5-2012, Station P9, 200 m, filter</t>
  </si>
  <si>
    <t>BP project, Bellows Cruise 5-7-2012, Station C1, surface</t>
  </si>
  <si>
    <t>BP project, Bellows Cruise 5-7-2012, Station C5, surface, filter</t>
  </si>
  <si>
    <t>BP project, Bellows Cruise 5-7-2012, Station C5, 20 m, filter</t>
  </si>
  <si>
    <t>BP project, Bellows Cruise 5-7-2012, Station C5, 40 m, filter</t>
  </si>
  <si>
    <t>BP project, Bellows Cruise 5-7-2012, Station C5, 65 m, filter</t>
  </si>
  <si>
    <t>BP project Bellows Cruise 5-7-2012, Station C5, 80 m, filter</t>
  </si>
  <si>
    <t>BP project, Bellows Cruise 5-7-2012, Station C5, 94 m, filter</t>
  </si>
  <si>
    <t>BP project, Bellows Cruise 5-7-2012, Station C8, surface</t>
  </si>
  <si>
    <t>BP project, Bellows Cruise 5-5-2012, Station C8, 20 m, filter</t>
  </si>
  <si>
    <t>August, 2012</t>
  </si>
  <si>
    <t>Dactyliosolen</t>
  </si>
  <si>
    <t>BP project, Bellows Cruise 5-7-2012, Station C8, 40 m, filter</t>
  </si>
  <si>
    <t>BP project, Bellows Cruise 5-7-2012, Station C8, 60 m, filter</t>
  </si>
  <si>
    <t>BP project, Bellows Cruise 5-7-2012, Station C8, 80 m, filter</t>
  </si>
  <si>
    <t>BP Project Bellows Cruise 5-7-2012, Station C8, 100 m, filter</t>
  </si>
  <si>
    <t>heimii</t>
  </si>
  <si>
    <t>BP project Bellows Cruise 5-7-2012, Station C8, 120 m, filter</t>
  </si>
  <si>
    <t>BP project, Bellows Cruise 5-7-2012, Station C8, 150 m, filter</t>
  </si>
  <si>
    <t>BP project, Bellows Cruise 5-6-2012, Station D1, surface, filter</t>
  </si>
  <si>
    <t>tubifera</t>
  </si>
  <si>
    <t>Coronosphaera</t>
  </si>
  <si>
    <t>BP project, Bellows Cruise 5-6-2012, Station D1, 20 meters, filter</t>
  </si>
  <si>
    <t>November, 2012</t>
  </si>
  <si>
    <t>Wigwamma</t>
  </si>
  <si>
    <t>BP project, Bellows Cruise 5-6-2012, Station D1, 40 meters, filter</t>
  </si>
  <si>
    <t>BP project, Bellows Cruise 5-6-2012, Station D1, 50 meters, filter</t>
  </si>
  <si>
    <t>BP project, Bellows Cruise 5-6-2012, Station D1, 80 meters, filter</t>
  </si>
  <si>
    <t>monoporrocyclus</t>
  </si>
  <si>
    <t>BP project, Bellows Cruise 5-6-2012, Station D1, 100 meters, filter</t>
  </si>
  <si>
    <t>BP prject, Bellows  Cruise 5-6-2012, Station D1, 120 meters, filter</t>
  </si>
  <si>
    <t>BP project Bellows Cruise 5-6-2012, Station D1, 160 meters, filter</t>
  </si>
  <si>
    <t>BP project Bellows Cruise 5-6-2012, Station D1, 200 meters, filter</t>
  </si>
  <si>
    <t>monoprocyclus</t>
  </si>
  <si>
    <t>BP project Bellows Cruise 5-6-2012, Station D1, 820 meters, filter</t>
  </si>
  <si>
    <t>Stub 1997</t>
  </si>
  <si>
    <t>Bellows Cruise 5-6-2012, Station A5, surface</t>
  </si>
  <si>
    <t>quadridentata</t>
  </si>
  <si>
    <t>BP project, Bellows Cruise 5-6-2012, Station A9, surface, filter</t>
  </si>
  <si>
    <t>fragilariopsis</t>
  </si>
  <si>
    <t>BP project, Bellows Cruise 5-6-2012, Station A9, 20 m, filter</t>
  </si>
  <si>
    <t>BP project Bellows  Cruise 5-6-2012, Station A9, 40 m, filter</t>
  </si>
  <si>
    <t>BP Project, Bellows Cruise 5-6-2012, Station A9, 50 m, filter</t>
  </si>
  <si>
    <t>BP project Bellows Cruise 5-6-2012, Station A9, 60 m, filter</t>
  </si>
  <si>
    <t>BP project Bellows Cruise 5-6-2012, Station A9, 86 m, filter</t>
  </si>
  <si>
    <t>BP project Bellows Cruise 5-7-2012, Station C5, net</t>
  </si>
  <si>
    <t>BP project, Bellows Cruise 5-7-2012, Station C7, net</t>
  </si>
  <si>
    <t>BP project Bellows Cruise 5-7-2012, Station C3, net</t>
  </si>
  <si>
    <t>BP project Bellows Cruise 5-2012, Station P9, net</t>
  </si>
  <si>
    <t>BP Project Bellows Cruise 5-2012, Station A9,  net</t>
  </si>
  <si>
    <t>BP project Bellows Cruise 5-6-2012, Station A9, net plankton</t>
  </si>
  <si>
    <t>BP project BellowsCruise 5-6-2012, Station D1, net plankton</t>
  </si>
  <si>
    <t>BP project Bellows Cruise 5-5-2012, Station P9, net</t>
  </si>
  <si>
    <t>biscayensis</t>
  </si>
  <si>
    <t>quattrospina</t>
  </si>
  <si>
    <t>unicornis</t>
  </si>
  <si>
    <t>leptoporus</t>
  </si>
  <si>
    <t>rigidus</t>
  </si>
  <si>
    <t>adriaticus</t>
  </si>
  <si>
    <t>elegans</t>
  </si>
  <si>
    <t>pelagicus</t>
  </si>
  <si>
    <t>oblonga</t>
  </si>
  <si>
    <t>cf gracilis</t>
  </si>
  <si>
    <t>murrayi</t>
  </si>
  <si>
    <t>brasiliensis</t>
  </si>
  <si>
    <t>mediterranea</t>
  </si>
  <si>
    <t>spinosa</t>
  </si>
  <si>
    <t>mirabilis</t>
  </si>
  <si>
    <t>gaudii</t>
  </si>
  <si>
    <t>Canistrolithus</t>
  </si>
  <si>
    <t>Reticulofenestra</t>
  </si>
  <si>
    <t>sessilis</t>
  </si>
  <si>
    <t>ponticuliferus</t>
  </si>
  <si>
    <t>catilliferus</t>
  </si>
  <si>
    <t>bannockii</t>
  </si>
  <si>
    <t>foliosa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</si>
</sst>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mmmm\-yy;@"/>
    <numFmt numFmtId="165" formatCode="#,##0.0"/>
    <numFmt numFmtId="166" formatCode="m/d/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2" borderId="0" xfId="0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Alignment="1"/>
    <xf numFmtId="3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/>
    <xf numFmtId="166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63"/>
  <sheetViews>
    <sheetView tabSelected="1" topLeftCell="D244" workbookViewId="0">
      <selection activeCell="H266" sqref="H266"/>
    </sheetView>
  </sheetViews>
  <sheetFormatPr defaultRowHeight="15" x14ac:dyDescent="0.25"/>
  <cols>
    <col min="3" max="3" width="52.28515625" customWidth="1"/>
    <col min="4" max="4" width="21" customWidth="1"/>
    <col min="5" max="5" width="13.42578125" customWidth="1"/>
    <col min="7" max="7" width="18.28515625" customWidth="1"/>
  </cols>
  <sheetData>
    <row r="1" spans="1:14" x14ac:dyDescent="0.25">
      <c r="A1" s="1" t="s">
        <v>306</v>
      </c>
      <c r="B1" s="1" t="s">
        <v>307</v>
      </c>
      <c r="C1" s="10" t="s">
        <v>308</v>
      </c>
      <c r="D1" s="1" t="s">
        <v>309</v>
      </c>
      <c r="E1" s="11" t="s">
        <v>310</v>
      </c>
      <c r="F1" s="12" t="s">
        <v>311</v>
      </c>
      <c r="G1" s="3" t="s">
        <v>312</v>
      </c>
      <c r="H1" s="3" t="s">
        <v>313</v>
      </c>
      <c r="I1" t="s">
        <v>314</v>
      </c>
      <c r="J1" s="13" t="s">
        <v>315</v>
      </c>
      <c r="K1" s="14" t="s">
        <v>316</v>
      </c>
      <c r="L1" t="s">
        <v>317</v>
      </c>
    </row>
    <row r="2" spans="1:14" x14ac:dyDescent="0.25">
      <c r="A2" s="1">
        <v>10613</v>
      </c>
      <c r="B2" s="1" t="s">
        <v>0</v>
      </c>
      <c r="C2" t="s">
        <v>323</v>
      </c>
      <c r="D2" t="s">
        <v>1</v>
      </c>
      <c r="E2" s="2">
        <v>1000</v>
      </c>
      <c r="F2" s="2">
        <v>0</v>
      </c>
      <c r="G2" s="3" t="s">
        <v>2</v>
      </c>
      <c r="L2" t="str">
        <f t="shared" ref="L2:L26" si="0">+CONCATENATE(G2,A2)</f>
        <v>Navicula10613</v>
      </c>
      <c r="N2" s="4" t="s">
        <v>324</v>
      </c>
    </row>
    <row r="3" spans="1:14" x14ac:dyDescent="0.25">
      <c r="A3" s="1">
        <v>10614</v>
      </c>
      <c r="B3" s="1" t="s">
        <v>0</v>
      </c>
      <c r="C3" t="s">
        <v>323</v>
      </c>
      <c r="D3" t="s">
        <v>1</v>
      </c>
      <c r="E3" s="2">
        <v>19000</v>
      </c>
      <c r="F3" s="2">
        <v>0</v>
      </c>
      <c r="G3" s="3" t="s">
        <v>3</v>
      </c>
      <c r="L3" t="str">
        <f t="shared" si="0"/>
        <v>Cocconeis10614</v>
      </c>
      <c r="N3" s="4" t="s">
        <v>324</v>
      </c>
    </row>
    <row r="4" spans="1:14" x14ac:dyDescent="0.25">
      <c r="A4" s="1">
        <v>10615</v>
      </c>
      <c r="B4" s="1" t="s">
        <v>0</v>
      </c>
      <c r="C4" t="s">
        <v>323</v>
      </c>
      <c r="D4" t="s">
        <v>1</v>
      </c>
      <c r="E4" s="2">
        <v>20000</v>
      </c>
      <c r="F4" s="2">
        <v>0</v>
      </c>
      <c r="G4" s="3" t="s">
        <v>4</v>
      </c>
      <c r="L4" t="str">
        <f t="shared" si="0"/>
        <v>Gephyrocapsa10615</v>
      </c>
      <c r="N4" s="4" t="s">
        <v>324</v>
      </c>
    </row>
    <row r="5" spans="1:14" x14ac:dyDescent="0.25">
      <c r="A5" s="1">
        <v>10616</v>
      </c>
      <c r="B5" s="1" t="s">
        <v>0</v>
      </c>
      <c r="C5" t="s">
        <v>323</v>
      </c>
      <c r="D5" t="s">
        <v>1</v>
      </c>
      <c r="E5" s="2">
        <v>20000</v>
      </c>
      <c r="F5" s="2">
        <v>0</v>
      </c>
      <c r="G5" s="3" t="s">
        <v>5</v>
      </c>
      <c r="H5" t="s">
        <v>6</v>
      </c>
      <c r="L5" t="str">
        <f t="shared" si="0"/>
        <v>Paulinella10616</v>
      </c>
      <c r="N5" s="4" t="s">
        <v>324</v>
      </c>
    </row>
    <row r="6" spans="1:14" x14ac:dyDescent="0.25">
      <c r="A6" s="1">
        <v>10617</v>
      </c>
      <c r="B6" s="1" t="s">
        <v>0</v>
      </c>
      <c r="C6" t="s">
        <v>323</v>
      </c>
      <c r="D6" t="s">
        <v>1</v>
      </c>
      <c r="E6" s="2">
        <v>13000</v>
      </c>
      <c r="F6" s="2">
        <v>0</v>
      </c>
      <c r="G6" s="3" t="s">
        <v>7</v>
      </c>
      <c r="L6" t="str">
        <f t="shared" si="0"/>
        <v>Achnanthes10617</v>
      </c>
      <c r="N6" s="4" t="s">
        <v>324</v>
      </c>
    </row>
    <row r="7" spans="1:14" x14ac:dyDescent="0.25">
      <c r="A7" s="1">
        <v>10618</v>
      </c>
      <c r="B7" s="1" t="s">
        <v>0</v>
      </c>
      <c r="C7" t="s">
        <v>323</v>
      </c>
      <c r="D7" t="s">
        <v>1</v>
      </c>
      <c r="E7" s="2">
        <v>12000</v>
      </c>
      <c r="F7" s="2">
        <v>0</v>
      </c>
      <c r="G7" s="3" t="s">
        <v>3</v>
      </c>
      <c r="L7" t="str">
        <f t="shared" si="0"/>
        <v>Cocconeis10618</v>
      </c>
      <c r="N7" s="4" t="s">
        <v>324</v>
      </c>
    </row>
    <row r="8" spans="1:14" s="16" customFormat="1" x14ac:dyDescent="0.25">
      <c r="A8" s="15">
        <v>10619</v>
      </c>
      <c r="B8" s="15" t="s">
        <v>0</v>
      </c>
      <c r="C8" t="s">
        <v>323</v>
      </c>
      <c r="D8" s="16" t="s">
        <v>1</v>
      </c>
      <c r="E8" s="17">
        <v>20000</v>
      </c>
      <c r="F8" s="17">
        <v>0</v>
      </c>
      <c r="G8" s="18" t="s">
        <v>4</v>
      </c>
      <c r="L8" s="16" t="str">
        <f t="shared" si="0"/>
        <v>Gephyrocapsa10619</v>
      </c>
      <c r="N8" s="19" t="s">
        <v>324</v>
      </c>
    </row>
    <row r="9" spans="1:14" x14ac:dyDescent="0.25">
      <c r="A9" s="1">
        <v>10620</v>
      </c>
      <c r="B9" s="1" t="s">
        <v>0</v>
      </c>
      <c r="C9" t="s">
        <v>323</v>
      </c>
      <c r="D9" t="s">
        <v>1</v>
      </c>
      <c r="E9" s="2">
        <v>10000</v>
      </c>
      <c r="F9" s="2">
        <v>0</v>
      </c>
      <c r="G9" s="3" t="s">
        <v>8</v>
      </c>
      <c r="L9" t="str">
        <f t="shared" si="0"/>
        <v>Pseudonitzschia10620</v>
      </c>
      <c r="N9" s="4" t="s">
        <v>324</v>
      </c>
    </row>
    <row r="10" spans="1:14" s="16" customFormat="1" x14ac:dyDescent="0.25">
      <c r="A10" s="15">
        <v>10621</v>
      </c>
      <c r="B10" s="15" t="s">
        <v>0</v>
      </c>
      <c r="C10" t="s">
        <v>323</v>
      </c>
      <c r="D10" s="16" t="s">
        <v>1</v>
      </c>
      <c r="E10" s="17">
        <v>10000</v>
      </c>
      <c r="F10" s="17">
        <v>0</v>
      </c>
      <c r="G10" s="18" t="s">
        <v>9</v>
      </c>
      <c r="H10" s="16" t="s">
        <v>10</v>
      </c>
      <c r="L10" s="16" t="str">
        <f t="shared" si="0"/>
        <v>Fragilariopsis10621</v>
      </c>
      <c r="N10" s="19" t="s">
        <v>324</v>
      </c>
    </row>
    <row r="11" spans="1:14" x14ac:dyDescent="0.25">
      <c r="A11" s="1">
        <v>10622</v>
      </c>
      <c r="B11" s="1" t="s">
        <v>0</v>
      </c>
      <c r="C11" t="s">
        <v>323</v>
      </c>
      <c r="D11" t="s">
        <v>1</v>
      </c>
      <c r="E11" s="2">
        <v>5000</v>
      </c>
      <c r="F11" s="2">
        <v>0</v>
      </c>
      <c r="G11" s="3" t="s">
        <v>11</v>
      </c>
      <c r="L11" t="str">
        <f t="shared" si="0"/>
        <v>Cymatosira10622</v>
      </c>
      <c r="N11" s="4" t="s">
        <v>324</v>
      </c>
    </row>
    <row r="12" spans="1:14" x14ac:dyDescent="0.25">
      <c r="A12" s="1">
        <v>10623</v>
      </c>
      <c r="B12" s="1" t="s">
        <v>0</v>
      </c>
      <c r="C12" t="s">
        <v>323</v>
      </c>
      <c r="D12" t="s">
        <v>1</v>
      </c>
      <c r="E12" s="2">
        <v>7500</v>
      </c>
      <c r="F12" s="2">
        <v>0</v>
      </c>
      <c r="G12" s="3" t="s">
        <v>12</v>
      </c>
      <c r="L12" t="str">
        <f t="shared" si="0"/>
        <v>Amphora10623</v>
      </c>
      <c r="N12" s="4" t="s">
        <v>324</v>
      </c>
    </row>
    <row r="13" spans="1:14" x14ac:dyDescent="0.25">
      <c r="A13" s="1">
        <v>10624</v>
      </c>
      <c r="B13" s="1" t="s">
        <v>0</v>
      </c>
      <c r="C13" t="s">
        <v>323</v>
      </c>
      <c r="D13" t="s">
        <v>1</v>
      </c>
      <c r="E13" s="2">
        <v>7500</v>
      </c>
      <c r="F13" s="2">
        <v>0</v>
      </c>
      <c r="G13" s="3" t="s">
        <v>13</v>
      </c>
      <c r="L13" t="str">
        <f t="shared" si="0"/>
        <v>Syracosphaera10624</v>
      </c>
      <c r="N13" s="4" t="s">
        <v>324</v>
      </c>
    </row>
    <row r="14" spans="1:14" x14ac:dyDescent="0.25">
      <c r="A14" s="1">
        <v>10625</v>
      </c>
      <c r="B14" s="1" t="s">
        <v>0</v>
      </c>
      <c r="C14" t="s">
        <v>323</v>
      </c>
      <c r="D14" t="s">
        <v>1</v>
      </c>
      <c r="E14" s="2">
        <v>19000</v>
      </c>
      <c r="F14" s="2">
        <v>0</v>
      </c>
      <c r="G14" s="3" t="s">
        <v>27</v>
      </c>
      <c r="L14" t="str">
        <f t="shared" si="0"/>
        <v>Thalassionema10625</v>
      </c>
      <c r="N14" s="4" t="s">
        <v>324</v>
      </c>
    </row>
    <row r="15" spans="1:14" x14ac:dyDescent="0.25">
      <c r="A15" s="1">
        <v>10626</v>
      </c>
      <c r="B15" s="1" t="s">
        <v>0</v>
      </c>
      <c r="C15" t="s">
        <v>323</v>
      </c>
      <c r="D15" t="s">
        <v>1</v>
      </c>
      <c r="E15" s="2">
        <v>4000</v>
      </c>
      <c r="F15" s="2">
        <v>0</v>
      </c>
      <c r="G15" s="3" t="s">
        <v>14</v>
      </c>
      <c r="L15" t="str">
        <f t="shared" si="0"/>
        <v>Nitzschia10626</v>
      </c>
      <c r="N15" s="4" t="s">
        <v>324</v>
      </c>
    </row>
    <row r="16" spans="1:14" x14ac:dyDescent="0.25">
      <c r="A16" s="1">
        <v>10627</v>
      </c>
      <c r="B16" s="1" t="s">
        <v>0</v>
      </c>
      <c r="C16" t="s">
        <v>323</v>
      </c>
      <c r="D16" t="s">
        <v>1</v>
      </c>
      <c r="E16" s="2">
        <v>15000</v>
      </c>
      <c r="F16" s="2">
        <v>0</v>
      </c>
      <c r="G16" s="3" t="s">
        <v>7</v>
      </c>
      <c r="L16" t="str">
        <f t="shared" si="0"/>
        <v>Achnanthes10627</v>
      </c>
      <c r="N16" s="4" t="s">
        <v>324</v>
      </c>
    </row>
    <row r="17" spans="1:14" x14ac:dyDescent="0.25">
      <c r="A17" s="1">
        <v>10628</v>
      </c>
      <c r="B17" s="1" t="s">
        <v>0</v>
      </c>
      <c r="C17" t="s">
        <v>323</v>
      </c>
      <c r="D17" t="s">
        <v>1</v>
      </c>
      <c r="E17" s="2">
        <v>10000</v>
      </c>
      <c r="F17" s="2">
        <v>0</v>
      </c>
      <c r="G17" s="3" t="s">
        <v>2</v>
      </c>
      <c r="L17" t="str">
        <f t="shared" si="0"/>
        <v>Navicula10628</v>
      </c>
      <c r="N17" s="4" t="s">
        <v>324</v>
      </c>
    </row>
    <row r="18" spans="1:14" x14ac:dyDescent="0.25">
      <c r="A18" s="1">
        <v>10629</v>
      </c>
      <c r="B18" s="1" t="s">
        <v>0</v>
      </c>
      <c r="C18" t="s">
        <v>323</v>
      </c>
      <c r="D18" t="s">
        <v>1</v>
      </c>
      <c r="E18" s="2">
        <v>10000</v>
      </c>
      <c r="F18" s="2">
        <v>0</v>
      </c>
      <c r="G18" s="3" t="s">
        <v>12</v>
      </c>
      <c r="L18" t="str">
        <f t="shared" si="0"/>
        <v>Amphora10629</v>
      </c>
      <c r="N18" s="4" t="s">
        <v>324</v>
      </c>
    </row>
    <row r="19" spans="1:14" s="16" customFormat="1" x14ac:dyDescent="0.25">
      <c r="A19" s="15">
        <v>10630</v>
      </c>
      <c r="B19" s="15" t="s">
        <v>15</v>
      </c>
      <c r="C19" t="s">
        <v>365</v>
      </c>
      <c r="D19" s="16" t="s">
        <v>1</v>
      </c>
      <c r="E19" s="17">
        <v>2000</v>
      </c>
      <c r="F19" s="17">
        <v>0</v>
      </c>
      <c r="G19" s="18" t="s">
        <v>16</v>
      </c>
      <c r="L19" s="16" t="str">
        <f t="shared" si="0"/>
        <v>Thalassiosira10630</v>
      </c>
      <c r="N19" s="19"/>
    </row>
    <row r="20" spans="1:14" s="16" customFormat="1" x14ac:dyDescent="0.25">
      <c r="A20" s="15">
        <v>10631</v>
      </c>
      <c r="B20" s="15" t="s">
        <v>15</v>
      </c>
      <c r="C20" t="s">
        <v>365</v>
      </c>
      <c r="D20" s="16" t="s">
        <v>1</v>
      </c>
      <c r="E20" s="17">
        <v>7500</v>
      </c>
      <c r="F20" s="17">
        <v>0</v>
      </c>
      <c r="G20" s="18" t="s">
        <v>14</v>
      </c>
      <c r="L20" s="16" t="str">
        <f t="shared" si="0"/>
        <v>Nitzschia10631</v>
      </c>
      <c r="N20" s="19"/>
    </row>
    <row r="21" spans="1:14" s="16" customFormat="1" x14ac:dyDescent="0.25">
      <c r="A21" s="15">
        <v>10632</v>
      </c>
      <c r="B21" s="15" t="s">
        <v>15</v>
      </c>
      <c r="C21" t="s">
        <v>365</v>
      </c>
      <c r="D21" s="16" t="s">
        <v>1</v>
      </c>
      <c r="E21" s="17">
        <v>10000</v>
      </c>
      <c r="F21" s="17">
        <v>0</v>
      </c>
      <c r="G21" s="18" t="s">
        <v>14</v>
      </c>
      <c r="H21" s="16" t="s">
        <v>17</v>
      </c>
      <c r="L21" s="16" t="str">
        <f t="shared" si="0"/>
        <v>Nitzschia10632</v>
      </c>
      <c r="N21" s="19"/>
    </row>
    <row r="22" spans="1:14" s="16" customFormat="1" x14ac:dyDescent="0.25">
      <c r="A22" s="15">
        <v>10633</v>
      </c>
      <c r="B22" s="15" t="s">
        <v>18</v>
      </c>
      <c r="C22" t="s">
        <v>368</v>
      </c>
      <c r="D22" s="16" t="s">
        <v>1</v>
      </c>
      <c r="E22" s="17">
        <v>7500</v>
      </c>
      <c r="F22" s="17">
        <v>0</v>
      </c>
      <c r="G22" s="18" t="s">
        <v>16</v>
      </c>
      <c r="L22" s="16" t="str">
        <f t="shared" si="0"/>
        <v>Thalassiosira10633</v>
      </c>
      <c r="N22" s="19"/>
    </row>
    <row r="23" spans="1:14" s="16" customFormat="1" x14ac:dyDescent="0.25">
      <c r="A23" s="15">
        <v>10634</v>
      </c>
      <c r="B23" s="15" t="s">
        <v>18</v>
      </c>
      <c r="C23" t="s">
        <v>368</v>
      </c>
      <c r="D23" s="16" t="s">
        <v>1</v>
      </c>
      <c r="E23" s="17">
        <v>2000</v>
      </c>
      <c r="F23" s="17">
        <v>0</v>
      </c>
      <c r="G23" s="18" t="s">
        <v>19</v>
      </c>
      <c r="L23" s="16" t="str">
        <f t="shared" si="0"/>
        <v>dinoflagellate10634</v>
      </c>
      <c r="N23" s="19"/>
    </row>
    <row r="24" spans="1:14" s="16" customFormat="1" x14ac:dyDescent="0.25">
      <c r="A24" s="15">
        <v>10635</v>
      </c>
      <c r="B24" s="15" t="s">
        <v>18</v>
      </c>
      <c r="C24" t="s">
        <v>368</v>
      </c>
      <c r="D24" s="16" t="s">
        <v>1</v>
      </c>
      <c r="E24" s="17">
        <v>10000</v>
      </c>
      <c r="F24" s="17">
        <v>0</v>
      </c>
      <c r="G24" s="18" t="s">
        <v>20</v>
      </c>
      <c r="L24" s="16" t="str">
        <f t="shared" si="0"/>
        <v>Delphineis10635</v>
      </c>
      <c r="N24" s="19"/>
    </row>
    <row r="25" spans="1:14" s="16" customFormat="1" x14ac:dyDescent="0.25">
      <c r="A25" s="15">
        <v>10636</v>
      </c>
      <c r="B25" s="15" t="s">
        <v>18</v>
      </c>
      <c r="C25" t="s">
        <v>368</v>
      </c>
      <c r="D25" s="16" t="s">
        <v>1</v>
      </c>
      <c r="E25" s="17">
        <v>13000</v>
      </c>
      <c r="F25" s="17">
        <v>0</v>
      </c>
      <c r="G25" s="18" t="s">
        <v>21</v>
      </c>
      <c r="H25" s="16" t="s">
        <v>22</v>
      </c>
      <c r="L25" s="16" t="str">
        <f t="shared" si="0"/>
        <v>Florisphaera10636</v>
      </c>
      <c r="N25" s="19"/>
    </row>
    <row r="26" spans="1:14" s="16" customFormat="1" x14ac:dyDescent="0.25">
      <c r="A26" s="15">
        <v>10637</v>
      </c>
      <c r="B26" s="15" t="s">
        <v>18</v>
      </c>
      <c r="C26" t="s">
        <v>368</v>
      </c>
      <c r="D26" s="16" t="s">
        <v>1</v>
      </c>
      <c r="E26" s="17">
        <v>10000</v>
      </c>
      <c r="F26" s="17">
        <v>0</v>
      </c>
      <c r="G26" s="18" t="s">
        <v>4</v>
      </c>
      <c r="L26" s="16" t="str">
        <f t="shared" si="0"/>
        <v>Gephyrocapsa10637</v>
      </c>
      <c r="N26" s="19"/>
    </row>
    <row r="27" spans="1:14" s="16" customFormat="1" x14ac:dyDescent="0.25">
      <c r="A27" s="15">
        <v>10638</v>
      </c>
      <c r="B27" s="15" t="s">
        <v>23</v>
      </c>
      <c r="C27" t="s">
        <v>369</v>
      </c>
      <c r="D27" s="16" t="s">
        <v>1</v>
      </c>
      <c r="E27" s="17">
        <v>1400</v>
      </c>
      <c r="F27" s="17">
        <v>0</v>
      </c>
      <c r="G27" s="18" t="s">
        <v>177</v>
      </c>
      <c r="H27" s="16" t="s">
        <v>203</v>
      </c>
      <c r="J27" s="16" t="s">
        <v>25</v>
      </c>
      <c r="L27" s="16" t="str">
        <f>+CONCATENATE(G27,A27)</f>
        <v>Synedra10638</v>
      </c>
      <c r="N27" s="19"/>
    </row>
    <row r="28" spans="1:14" s="16" customFormat="1" x14ac:dyDescent="0.25">
      <c r="A28" s="15">
        <v>10639</v>
      </c>
      <c r="B28" s="15" t="s">
        <v>23</v>
      </c>
      <c r="C28" t="s">
        <v>369</v>
      </c>
      <c r="D28" s="16" t="s">
        <v>1</v>
      </c>
      <c r="E28" s="17">
        <v>20000</v>
      </c>
      <c r="F28" s="17">
        <v>0</v>
      </c>
      <c r="G28" s="18" t="s">
        <v>177</v>
      </c>
      <c r="H28" s="16" t="s">
        <v>203</v>
      </c>
      <c r="J28" s="16" t="s">
        <v>25</v>
      </c>
      <c r="L28" s="16" t="str">
        <f>+CONCATENATE(G28,A27,"a")</f>
        <v>Synedra10638a</v>
      </c>
      <c r="N28" s="19"/>
    </row>
    <row r="29" spans="1:14" s="16" customFormat="1" x14ac:dyDescent="0.25">
      <c r="A29" s="15">
        <v>10640</v>
      </c>
      <c r="B29" s="15" t="s">
        <v>23</v>
      </c>
      <c r="C29" t="s">
        <v>369</v>
      </c>
      <c r="D29" s="16" t="s">
        <v>1</v>
      </c>
      <c r="E29" s="17">
        <v>20000</v>
      </c>
      <c r="F29" s="17">
        <v>0</v>
      </c>
      <c r="G29" s="18" t="s">
        <v>177</v>
      </c>
      <c r="H29" s="16" t="s">
        <v>203</v>
      </c>
      <c r="J29" s="16" t="s">
        <v>25</v>
      </c>
      <c r="L29" s="16" t="str">
        <f>+CONCATENATE(G29,A27,"b")</f>
        <v>Synedra10638b</v>
      </c>
      <c r="N29" s="19"/>
    </row>
    <row r="30" spans="1:14" s="16" customFormat="1" x14ac:dyDescent="0.25">
      <c r="A30" s="15">
        <v>10641</v>
      </c>
      <c r="B30" s="15" t="s">
        <v>23</v>
      </c>
      <c r="C30" t="s">
        <v>369</v>
      </c>
      <c r="D30" s="16" t="s">
        <v>1</v>
      </c>
      <c r="E30" s="17">
        <v>20000</v>
      </c>
      <c r="F30" s="17">
        <v>0</v>
      </c>
      <c r="G30" s="18" t="s">
        <v>177</v>
      </c>
      <c r="H30" s="16" t="s">
        <v>203</v>
      </c>
      <c r="J30" s="16" t="s">
        <v>25</v>
      </c>
      <c r="L30" s="16" t="str">
        <f>+CONCATENATE(G30,A27,"c")</f>
        <v>Synedra10638c</v>
      </c>
      <c r="N30" s="19"/>
    </row>
    <row r="31" spans="1:14" s="16" customFormat="1" x14ac:dyDescent="0.25">
      <c r="A31" s="15">
        <v>10642</v>
      </c>
      <c r="B31" s="15" t="s">
        <v>0</v>
      </c>
      <c r="C31" s="16" t="s">
        <v>323</v>
      </c>
      <c r="D31" s="16" t="s">
        <v>1</v>
      </c>
      <c r="E31" s="17">
        <v>500</v>
      </c>
      <c r="F31" s="17">
        <v>0</v>
      </c>
      <c r="G31" s="18" t="s">
        <v>26</v>
      </c>
      <c r="H31" s="16" t="s">
        <v>325</v>
      </c>
      <c r="L31" s="16" t="str">
        <f t="shared" ref="L31" si="1">+CONCATENATE(G31,A31)</f>
        <v>Chaetoceros10642</v>
      </c>
      <c r="N31" s="19" t="s">
        <v>324</v>
      </c>
    </row>
    <row r="32" spans="1:14" s="16" customFormat="1" x14ac:dyDescent="0.25">
      <c r="A32" s="15">
        <v>10643</v>
      </c>
      <c r="B32" s="15" t="s">
        <v>0</v>
      </c>
      <c r="C32" s="16" t="s">
        <v>323</v>
      </c>
      <c r="D32" s="16" t="s">
        <v>1</v>
      </c>
      <c r="E32" s="17">
        <v>2500</v>
      </c>
      <c r="F32" s="17">
        <v>0</v>
      </c>
      <c r="G32" s="18" t="s">
        <v>26</v>
      </c>
      <c r="H32" s="16" t="s">
        <v>325</v>
      </c>
      <c r="L32" s="16" t="str">
        <f>+CONCATENATE(G32,A31,"a")</f>
        <v>Chaetoceros10642a</v>
      </c>
      <c r="N32" s="19" t="s">
        <v>324</v>
      </c>
    </row>
    <row r="33" spans="1:14" x14ac:dyDescent="0.25">
      <c r="A33" s="1">
        <v>10644</v>
      </c>
      <c r="B33" s="1" t="s">
        <v>0</v>
      </c>
      <c r="C33" s="16" t="s">
        <v>323</v>
      </c>
      <c r="D33" t="s">
        <v>1</v>
      </c>
      <c r="E33" s="2">
        <v>8000</v>
      </c>
      <c r="F33" s="2">
        <v>0</v>
      </c>
      <c r="G33" s="3" t="s">
        <v>27</v>
      </c>
      <c r="L33" t="str">
        <f t="shared" ref="L33:L72" si="2">+CONCATENATE(G33,A33)</f>
        <v>Thalassionema10644</v>
      </c>
      <c r="N33" s="4" t="s">
        <v>324</v>
      </c>
    </row>
    <row r="34" spans="1:14" x14ac:dyDescent="0.25">
      <c r="A34" s="1">
        <v>10645</v>
      </c>
      <c r="B34" s="1" t="s">
        <v>0</v>
      </c>
      <c r="C34" s="16" t="s">
        <v>323</v>
      </c>
      <c r="D34" t="s">
        <v>1</v>
      </c>
      <c r="E34" s="2">
        <v>20000</v>
      </c>
      <c r="F34" s="2">
        <v>0</v>
      </c>
      <c r="G34" s="3" t="s">
        <v>12</v>
      </c>
      <c r="L34" t="str">
        <f t="shared" si="2"/>
        <v>Amphora10645</v>
      </c>
      <c r="N34" s="4" t="s">
        <v>324</v>
      </c>
    </row>
    <row r="35" spans="1:14" s="16" customFormat="1" x14ac:dyDescent="0.25">
      <c r="A35" s="15">
        <v>10646</v>
      </c>
      <c r="B35" s="15" t="s">
        <v>0</v>
      </c>
      <c r="C35" s="16" t="s">
        <v>323</v>
      </c>
      <c r="D35" s="16" t="s">
        <v>1</v>
      </c>
      <c r="E35" s="17">
        <v>5000</v>
      </c>
      <c r="F35" s="17">
        <v>0</v>
      </c>
      <c r="G35" s="18" t="s">
        <v>46</v>
      </c>
      <c r="L35" s="16" t="str">
        <f t="shared" si="2"/>
        <v>Prorocentrum10646</v>
      </c>
      <c r="N35" s="19" t="s">
        <v>324</v>
      </c>
    </row>
    <row r="36" spans="1:14" x14ac:dyDescent="0.25">
      <c r="A36" s="1">
        <v>10647</v>
      </c>
      <c r="B36" s="1" t="s">
        <v>0</v>
      </c>
      <c r="C36" s="16" t="s">
        <v>323</v>
      </c>
      <c r="D36" t="s">
        <v>1</v>
      </c>
      <c r="E36" s="2">
        <v>13000</v>
      </c>
      <c r="F36" s="2">
        <v>0</v>
      </c>
      <c r="G36" s="3" t="s">
        <v>7</v>
      </c>
      <c r="L36" t="str">
        <f t="shared" si="2"/>
        <v>Achnanthes10647</v>
      </c>
      <c r="N36" s="4" t="s">
        <v>324</v>
      </c>
    </row>
    <row r="37" spans="1:14" x14ac:dyDescent="0.25">
      <c r="A37" s="1">
        <v>10648</v>
      </c>
      <c r="B37" s="1" t="s">
        <v>0</v>
      </c>
      <c r="C37" s="16" t="s">
        <v>323</v>
      </c>
      <c r="D37" t="s">
        <v>1</v>
      </c>
      <c r="E37" s="2">
        <v>20000</v>
      </c>
      <c r="F37" s="2">
        <v>0</v>
      </c>
      <c r="G37" s="3" t="s">
        <v>28</v>
      </c>
      <c r="L37" t="str">
        <f t="shared" si="2"/>
        <v>stomatocyst10648</v>
      </c>
      <c r="N37" s="4" t="s">
        <v>324</v>
      </c>
    </row>
    <row r="38" spans="1:14" x14ac:dyDescent="0.25">
      <c r="A38" s="1">
        <v>10649</v>
      </c>
      <c r="B38" s="1" t="s">
        <v>0</v>
      </c>
      <c r="C38" s="16" t="s">
        <v>323</v>
      </c>
      <c r="D38" t="s">
        <v>1</v>
      </c>
      <c r="E38" s="2">
        <v>25000</v>
      </c>
      <c r="F38" s="2">
        <v>0</v>
      </c>
      <c r="G38" s="3" t="s">
        <v>29</v>
      </c>
      <c r="L38" t="str">
        <f t="shared" si="2"/>
        <v>araphid10649</v>
      </c>
      <c r="N38" s="4" t="s">
        <v>324</v>
      </c>
    </row>
    <row r="39" spans="1:14" x14ac:dyDescent="0.25">
      <c r="A39" s="1">
        <v>10650</v>
      </c>
      <c r="B39" s="1" t="s">
        <v>0</v>
      </c>
      <c r="C39" s="16" t="s">
        <v>323</v>
      </c>
      <c r="D39" t="s">
        <v>1</v>
      </c>
      <c r="E39" s="2">
        <v>2000</v>
      </c>
      <c r="F39" s="2">
        <v>0</v>
      </c>
      <c r="G39" s="3" t="s">
        <v>26</v>
      </c>
      <c r="L39" t="str">
        <f t="shared" si="2"/>
        <v>Chaetoceros10650</v>
      </c>
      <c r="N39" s="4" t="s">
        <v>324</v>
      </c>
    </row>
    <row r="40" spans="1:14" x14ac:dyDescent="0.25">
      <c r="A40" s="1">
        <v>10651</v>
      </c>
      <c r="B40" s="1" t="s">
        <v>0</v>
      </c>
      <c r="C40" s="16" t="s">
        <v>323</v>
      </c>
      <c r="D40" t="s">
        <v>1</v>
      </c>
      <c r="E40" s="2">
        <v>500</v>
      </c>
      <c r="F40" s="2">
        <v>0</v>
      </c>
      <c r="G40" s="3" t="s">
        <v>26</v>
      </c>
      <c r="L40" t="str">
        <f>+CONCATENATE(G40,A39,"a")</f>
        <v>Chaetoceros10650a</v>
      </c>
      <c r="N40" s="4" t="s">
        <v>324</v>
      </c>
    </row>
    <row r="41" spans="1:14" x14ac:dyDescent="0.25">
      <c r="A41" s="1">
        <v>10652</v>
      </c>
      <c r="B41" s="1" t="s">
        <v>0</v>
      </c>
      <c r="C41" s="16" t="s">
        <v>323</v>
      </c>
      <c r="D41" t="s">
        <v>1</v>
      </c>
      <c r="E41" s="2">
        <v>1500</v>
      </c>
      <c r="F41" s="2">
        <v>0</v>
      </c>
      <c r="G41" s="3" t="s">
        <v>7</v>
      </c>
      <c r="L41" t="str">
        <f t="shared" si="2"/>
        <v>Achnanthes10652</v>
      </c>
      <c r="N41" s="4" t="s">
        <v>324</v>
      </c>
    </row>
    <row r="42" spans="1:14" x14ac:dyDescent="0.25">
      <c r="A42" s="1">
        <v>10653</v>
      </c>
      <c r="B42" s="1" t="s">
        <v>0</v>
      </c>
      <c r="C42" s="16" t="s">
        <v>323</v>
      </c>
      <c r="D42" t="s">
        <v>1</v>
      </c>
      <c r="E42" s="2">
        <v>4000</v>
      </c>
      <c r="F42" s="2">
        <v>0</v>
      </c>
      <c r="G42" s="3" t="s">
        <v>8</v>
      </c>
      <c r="L42" t="str">
        <f t="shared" si="2"/>
        <v>Pseudonitzschia10653</v>
      </c>
      <c r="N42" s="4" t="s">
        <v>324</v>
      </c>
    </row>
    <row r="43" spans="1:14" x14ac:dyDescent="0.25">
      <c r="A43" s="1">
        <v>10654</v>
      </c>
      <c r="B43" s="1" t="s">
        <v>0</v>
      </c>
      <c r="C43" s="16" t="s">
        <v>323</v>
      </c>
      <c r="D43" t="s">
        <v>1</v>
      </c>
      <c r="E43" s="2">
        <v>20000</v>
      </c>
      <c r="F43" s="2">
        <v>0</v>
      </c>
      <c r="G43" s="3" t="s">
        <v>8</v>
      </c>
      <c r="L43" t="str">
        <f>+CONCATENATE(G43,A42,"a")</f>
        <v>Pseudonitzschia10653a</v>
      </c>
      <c r="N43" s="4" t="s">
        <v>324</v>
      </c>
    </row>
    <row r="44" spans="1:14" x14ac:dyDescent="0.25">
      <c r="A44" s="1">
        <v>10655</v>
      </c>
      <c r="B44" s="1" t="s">
        <v>0</v>
      </c>
      <c r="C44" s="16" t="s">
        <v>323</v>
      </c>
      <c r="D44" t="s">
        <v>1</v>
      </c>
      <c r="E44" s="2">
        <v>10000</v>
      </c>
      <c r="F44" s="2">
        <v>0</v>
      </c>
      <c r="G44" s="3" t="s">
        <v>30</v>
      </c>
      <c r="L44" t="str">
        <f t="shared" si="2"/>
        <v>Anaulus10655</v>
      </c>
      <c r="N44" s="4" t="s">
        <v>324</v>
      </c>
    </row>
    <row r="45" spans="1:14" x14ac:dyDescent="0.25">
      <c r="A45" s="1">
        <v>10656</v>
      </c>
      <c r="B45" s="1" t="s">
        <v>0</v>
      </c>
      <c r="C45" s="16" t="s">
        <v>323</v>
      </c>
      <c r="D45" t="s">
        <v>1</v>
      </c>
      <c r="E45" s="2">
        <v>1400</v>
      </c>
      <c r="F45" s="2">
        <v>0</v>
      </c>
      <c r="G45" s="3" t="s">
        <v>14</v>
      </c>
      <c r="L45" t="str">
        <f t="shared" si="2"/>
        <v>Nitzschia10656</v>
      </c>
      <c r="N45" s="4" t="s">
        <v>324</v>
      </c>
    </row>
    <row r="46" spans="1:14" x14ac:dyDescent="0.25">
      <c r="A46" s="1">
        <v>10657</v>
      </c>
      <c r="B46" s="1" t="s">
        <v>0</v>
      </c>
      <c r="C46" s="16" t="s">
        <v>323</v>
      </c>
      <c r="D46" t="s">
        <v>1</v>
      </c>
      <c r="E46" s="2">
        <v>3500</v>
      </c>
      <c r="F46" s="2">
        <v>0</v>
      </c>
      <c r="G46" s="3" t="s">
        <v>26</v>
      </c>
      <c r="L46" t="str">
        <f t="shared" si="2"/>
        <v>Chaetoceros10657</v>
      </c>
      <c r="N46" s="4" t="s">
        <v>324</v>
      </c>
    </row>
    <row r="47" spans="1:14" x14ac:dyDescent="0.25">
      <c r="A47" s="1">
        <v>10658</v>
      </c>
      <c r="B47" s="1" t="s">
        <v>0</v>
      </c>
      <c r="C47" s="16" t="s">
        <v>323</v>
      </c>
      <c r="D47" t="s">
        <v>1</v>
      </c>
      <c r="E47" s="2">
        <v>12000</v>
      </c>
      <c r="F47" s="2">
        <v>0</v>
      </c>
      <c r="G47" s="3" t="s">
        <v>3</v>
      </c>
      <c r="L47" t="str">
        <f t="shared" si="2"/>
        <v>Cocconeis10658</v>
      </c>
      <c r="N47" s="4" t="s">
        <v>324</v>
      </c>
    </row>
    <row r="48" spans="1:14" x14ac:dyDescent="0.25">
      <c r="A48" s="1">
        <v>10659</v>
      </c>
      <c r="B48" s="1" t="s">
        <v>0</v>
      </c>
      <c r="C48" s="16" t="s">
        <v>323</v>
      </c>
      <c r="D48" t="s">
        <v>1</v>
      </c>
      <c r="E48" s="2">
        <v>5000</v>
      </c>
      <c r="F48" s="2">
        <v>0</v>
      </c>
      <c r="G48" s="3" t="s">
        <v>13</v>
      </c>
      <c r="L48" t="str">
        <f t="shared" si="2"/>
        <v>Syracosphaera10659</v>
      </c>
      <c r="N48" s="4" t="s">
        <v>324</v>
      </c>
    </row>
    <row r="49" spans="1:14" x14ac:dyDescent="0.25">
      <c r="A49" s="1">
        <v>10660</v>
      </c>
      <c r="B49" s="1" t="s">
        <v>0</v>
      </c>
      <c r="C49" s="16" t="s">
        <v>323</v>
      </c>
      <c r="D49" t="s">
        <v>1</v>
      </c>
      <c r="E49" s="2">
        <v>5000</v>
      </c>
      <c r="F49" s="2">
        <v>0</v>
      </c>
      <c r="G49" s="3" t="s">
        <v>14</v>
      </c>
      <c r="L49" t="str">
        <f t="shared" si="2"/>
        <v>Nitzschia10660</v>
      </c>
      <c r="N49" s="4" t="s">
        <v>324</v>
      </c>
    </row>
    <row r="50" spans="1:14" x14ac:dyDescent="0.25">
      <c r="A50" s="1">
        <v>10661</v>
      </c>
      <c r="B50" s="1" t="s">
        <v>0</v>
      </c>
      <c r="C50" s="16" t="s">
        <v>323</v>
      </c>
      <c r="D50" t="s">
        <v>1</v>
      </c>
      <c r="E50" s="2">
        <v>10000</v>
      </c>
      <c r="F50" s="2">
        <v>0</v>
      </c>
      <c r="G50" s="3" t="s">
        <v>31</v>
      </c>
      <c r="L50" t="str">
        <f t="shared" si="2"/>
        <v>Fallacia10661</v>
      </c>
      <c r="N50" s="4" t="s">
        <v>324</v>
      </c>
    </row>
    <row r="51" spans="1:14" x14ac:dyDescent="0.25">
      <c r="A51" s="1">
        <v>10662</v>
      </c>
      <c r="B51" s="1" t="s">
        <v>0</v>
      </c>
      <c r="C51" s="16" t="s">
        <v>323</v>
      </c>
      <c r="D51" t="s">
        <v>1</v>
      </c>
      <c r="E51" s="2">
        <v>4500</v>
      </c>
      <c r="F51" s="2">
        <v>0</v>
      </c>
      <c r="G51" s="3" t="s">
        <v>16</v>
      </c>
      <c r="L51" t="str">
        <f t="shared" si="2"/>
        <v>Thalassiosira10662</v>
      </c>
      <c r="N51" s="4" t="s">
        <v>324</v>
      </c>
    </row>
    <row r="52" spans="1:14" x14ac:dyDescent="0.25">
      <c r="A52" s="1">
        <v>10663</v>
      </c>
      <c r="B52" s="1" t="s">
        <v>0</v>
      </c>
      <c r="C52" s="16" t="s">
        <v>323</v>
      </c>
      <c r="D52" t="s">
        <v>1</v>
      </c>
      <c r="E52" s="2">
        <v>2000</v>
      </c>
      <c r="F52" s="2">
        <v>0</v>
      </c>
      <c r="G52" s="3" t="s">
        <v>29</v>
      </c>
      <c r="L52" t="str">
        <f t="shared" si="2"/>
        <v>araphid10663</v>
      </c>
      <c r="N52" s="4" t="s">
        <v>324</v>
      </c>
    </row>
    <row r="53" spans="1:14" x14ac:dyDescent="0.25">
      <c r="A53" s="1">
        <v>10664</v>
      </c>
      <c r="B53" s="1" t="s">
        <v>0</v>
      </c>
      <c r="C53" s="16" t="s">
        <v>323</v>
      </c>
      <c r="D53" t="s">
        <v>1</v>
      </c>
      <c r="E53" s="2">
        <v>20000</v>
      </c>
      <c r="F53" s="2">
        <v>0</v>
      </c>
      <c r="G53" s="3" t="s">
        <v>3</v>
      </c>
      <c r="L53" t="str">
        <f t="shared" si="2"/>
        <v>Cocconeis10664</v>
      </c>
      <c r="N53" s="4" t="s">
        <v>324</v>
      </c>
    </row>
    <row r="54" spans="1:14" x14ac:dyDescent="0.25">
      <c r="A54" s="1">
        <v>10665</v>
      </c>
      <c r="B54" s="1" t="s">
        <v>0</v>
      </c>
      <c r="C54" s="16" t="s">
        <v>323</v>
      </c>
      <c r="D54" t="s">
        <v>1</v>
      </c>
      <c r="E54" s="2">
        <v>2000</v>
      </c>
      <c r="F54" s="2">
        <v>0</v>
      </c>
      <c r="G54" s="3" t="s">
        <v>3</v>
      </c>
      <c r="L54" t="str">
        <f t="shared" si="2"/>
        <v>Cocconeis10665</v>
      </c>
      <c r="N54" s="4" t="s">
        <v>324</v>
      </c>
    </row>
    <row r="55" spans="1:14" x14ac:dyDescent="0.25">
      <c r="A55" s="1">
        <v>10666</v>
      </c>
      <c r="B55" s="1" t="s">
        <v>0</v>
      </c>
      <c r="C55" s="16" t="s">
        <v>323</v>
      </c>
      <c r="D55" t="s">
        <v>1</v>
      </c>
      <c r="E55" s="2">
        <v>4500</v>
      </c>
      <c r="F55" s="2">
        <v>0</v>
      </c>
      <c r="G55" s="3" t="s">
        <v>14</v>
      </c>
      <c r="L55" t="str">
        <f t="shared" si="2"/>
        <v>Nitzschia10666</v>
      </c>
      <c r="N55" s="4" t="s">
        <v>324</v>
      </c>
    </row>
    <row r="56" spans="1:14" x14ac:dyDescent="0.25">
      <c r="A56" s="1">
        <v>10667</v>
      </c>
      <c r="B56" s="1" t="s">
        <v>0</v>
      </c>
      <c r="C56" s="16" t="s">
        <v>323</v>
      </c>
      <c r="D56" t="s">
        <v>1</v>
      </c>
      <c r="E56" s="2">
        <v>15000</v>
      </c>
      <c r="F56" s="2">
        <v>0</v>
      </c>
      <c r="G56" s="3" t="s">
        <v>13</v>
      </c>
      <c r="L56" t="str">
        <f t="shared" si="2"/>
        <v>Syracosphaera10667</v>
      </c>
      <c r="N56" s="4" t="s">
        <v>324</v>
      </c>
    </row>
    <row r="57" spans="1:14" x14ac:dyDescent="0.25">
      <c r="A57" s="1">
        <v>10668</v>
      </c>
      <c r="B57" s="1" t="s">
        <v>0</v>
      </c>
      <c r="C57" s="16" t="s">
        <v>323</v>
      </c>
      <c r="D57" t="s">
        <v>1</v>
      </c>
      <c r="E57" s="2">
        <v>2000</v>
      </c>
      <c r="F57" s="2">
        <v>0</v>
      </c>
      <c r="G57" s="3" t="s">
        <v>16</v>
      </c>
      <c r="L57" t="str">
        <f t="shared" si="2"/>
        <v>Thalassiosira10668</v>
      </c>
      <c r="N57" s="4" t="s">
        <v>324</v>
      </c>
    </row>
    <row r="58" spans="1:14" x14ac:dyDescent="0.25">
      <c r="A58" s="1">
        <v>10669</v>
      </c>
      <c r="B58" s="1" t="s">
        <v>0</v>
      </c>
      <c r="C58" s="16" t="s">
        <v>323</v>
      </c>
      <c r="D58" t="s">
        <v>1</v>
      </c>
      <c r="E58" s="2">
        <v>3000</v>
      </c>
      <c r="F58" s="2">
        <v>0</v>
      </c>
      <c r="G58" s="3" t="s">
        <v>12</v>
      </c>
      <c r="L58" t="str">
        <f t="shared" si="2"/>
        <v>Amphora10669</v>
      </c>
      <c r="N58" s="4" t="s">
        <v>324</v>
      </c>
    </row>
    <row r="59" spans="1:14" x14ac:dyDescent="0.25">
      <c r="A59" s="1">
        <v>10670</v>
      </c>
      <c r="B59" s="1" t="s">
        <v>0</v>
      </c>
      <c r="C59" s="16" t="s">
        <v>323</v>
      </c>
      <c r="D59" t="s">
        <v>1</v>
      </c>
      <c r="E59" s="2">
        <v>3500</v>
      </c>
      <c r="F59" s="2">
        <v>0</v>
      </c>
      <c r="G59" s="3" t="s">
        <v>24</v>
      </c>
      <c r="K59" t="s">
        <v>32</v>
      </c>
      <c r="L59" t="str">
        <f t="shared" si="2"/>
        <v>synedroid10670</v>
      </c>
      <c r="N59" s="4" t="s">
        <v>324</v>
      </c>
    </row>
    <row r="60" spans="1:14" x14ac:dyDescent="0.25">
      <c r="A60" s="1">
        <v>10671</v>
      </c>
      <c r="B60" s="1" t="s">
        <v>0</v>
      </c>
      <c r="C60" s="16" t="s">
        <v>323</v>
      </c>
      <c r="D60" t="s">
        <v>1</v>
      </c>
      <c r="E60" s="2">
        <v>35000</v>
      </c>
      <c r="F60" s="2">
        <v>0</v>
      </c>
      <c r="G60" s="3" t="s">
        <v>11</v>
      </c>
      <c r="L60" t="str">
        <f t="shared" si="2"/>
        <v>Cymatosira10671</v>
      </c>
      <c r="N60" s="4" t="s">
        <v>324</v>
      </c>
    </row>
    <row r="61" spans="1:14" x14ac:dyDescent="0.25">
      <c r="A61" s="1">
        <v>10672</v>
      </c>
      <c r="B61" s="1" t="s">
        <v>0</v>
      </c>
      <c r="C61" s="16" t="s">
        <v>323</v>
      </c>
      <c r="D61" t="s">
        <v>1</v>
      </c>
      <c r="E61" s="2">
        <v>5000</v>
      </c>
      <c r="F61" s="2">
        <v>0</v>
      </c>
      <c r="G61" t="s">
        <v>114</v>
      </c>
      <c r="H61" t="s">
        <v>395</v>
      </c>
      <c r="L61" t="str">
        <f t="shared" si="2"/>
        <v>Calciopappus10672</v>
      </c>
      <c r="N61" s="4" t="s">
        <v>324</v>
      </c>
    </row>
    <row r="62" spans="1:14" x14ac:dyDescent="0.25">
      <c r="A62" s="1">
        <v>10673</v>
      </c>
      <c r="B62" s="1" t="s">
        <v>0</v>
      </c>
      <c r="C62" s="16" t="s">
        <v>323</v>
      </c>
      <c r="D62" t="s">
        <v>1</v>
      </c>
      <c r="E62" s="2">
        <v>3000</v>
      </c>
      <c r="F62" s="2">
        <v>0</v>
      </c>
      <c r="G62" s="3" t="s">
        <v>34</v>
      </c>
      <c r="L62" t="str">
        <f t="shared" si="2"/>
        <v>Rhaphoneis10673</v>
      </c>
      <c r="N62" s="4" t="s">
        <v>324</v>
      </c>
    </row>
    <row r="63" spans="1:14" x14ac:dyDescent="0.25">
      <c r="A63" s="1">
        <v>10674</v>
      </c>
      <c r="B63" s="1" t="s">
        <v>0</v>
      </c>
      <c r="C63" s="16" t="s">
        <v>323</v>
      </c>
      <c r="D63" t="s">
        <v>1</v>
      </c>
      <c r="E63" s="2">
        <v>500</v>
      </c>
      <c r="F63" s="2">
        <v>0</v>
      </c>
      <c r="G63" s="3" t="s">
        <v>26</v>
      </c>
      <c r="L63" t="str">
        <f t="shared" si="2"/>
        <v>Chaetoceros10674</v>
      </c>
      <c r="N63" s="4" t="s">
        <v>324</v>
      </c>
    </row>
    <row r="64" spans="1:14" x14ac:dyDescent="0.25">
      <c r="A64" s="1">
        <v>10675</v>
      </c>
      <c r="B64" s="1" t="s">
        <v>0</v>
      </c>
      <c r="C64" s="16" t="s">
        <v>323</v>
      </c>
      <c r="D64" t="s">
        <v>1</v>
      </c>
      <c r="E64" s="2">
        <v>2000</v>
      </c>
      <c r="F64" s="2">
        <v>0</v>
      </c>
      <c r="G64" s="3" t="s">
        <v>26</v>
      </c>
      <c r="L64" t="str">
        <f>+CONCATENATE(G64,A63,"a")</f>
        <v>Chaetoceros10674a</v>
      </c>
      <c r="N64" s="4" t="s">
        <v>324</v>
      </c>
    </row>
    <row r="65" spans="1:14" x14ac:dyDescent="0.25">
      <c r="A65" s="1">
        <v>10676</v>
      </c>
      <c r="B65" s="1" t="s">
        <v>0</v>
      </c>
      <c r="C65" s="16" t="s">
        <v>323</v>
      </c>
      <c r="D65" t="s">
        <v>1</v>
      </c>
      <c r="E65" s="2">
        <v>15000</v>
      </c>
      <c r="F65" s="2">
        <v>0</v>
      </c>
      <c r="G65" s="3" t="s">
        <v>35</v>
      </c>
      <c r="L65" t="str">
        <f t="shared" si="2"/>
        <v>Cyclotella10676</v>
      </c>
      <c r="N65" s="4" t="s">
        <v>324</v>
      </c>
    </row>
    <row r="66" spans="1:14" x14ac:dyDescent="0.25">
      <c r="A66" s="1">
        <v>10677</v>
      </c>
      <c r="B66" s="1" t="s">
        <v>0</v>
      </c>
      <c r="C66" s="16" t="s">
        <v>323</v>
      </c>
      <c r="D66" t="s">
        <v>1</v>
      </c>
      <c r="E66" s="2">
        <v>10000</v>
      </c>
      <c r="F66" s="2">
        <v>0</v>
      </c>
      <c r="G66" s="3" t="s">
        <v>31</v>
      </c>
      <c r="L66" t="str">
        <f t="shared" si="2"/>
        <v>Fallacia10677</v>
      </c>
      <c r="N66" s="4" t="s">
        <v>324</v>
      </c>
    </row>
    <row r="67" spans="1:14" x14ac:dyDescent="0.25">
      <c r="A67" s="1">
        <v>10678</v>
      </c>
      <c r="B67" s="1" t="s">
        <v>0</v>
      </c>
      <c r="C67" s="16" t="s">
        <v>323</v>
      </c>
      <c r="D67" t="s">
        <v>1</v>
      </c>
      <c r="E67" s="2">
        <v>2000</v>
      </c>
      <c r="F67" s="2">
        <v>0</v>
      </c>
      <c r="G67" s="3" t="s">
        <v>26</v>
      </c>
      <c r="L67" t="str">
        <f t="shared" si="2"/>
        <v>Chaetoceros10678</v>
      </c>
      <c r="N67" s="4" t="s">
        <v>324</v>
      </c>
    </row>
    <row r="68" spans="1:14" s="16" customFormat="1" x14ac:dyDescent="0.25">
      <c r="A68" s="15">
        <v>10679</v>
      </c>
      <c r="B68" s="15" t="s">
        <v>0</v>
      </c>
      <c r="C68" s="16" t="s">
        <v>323</v>
      </c>
      <c r="D68" s="16" t="s">
        <v>1</v>
      </c>
      <c r="E68" s="17">
        <v>3000</v>
      </c>
      <c r="F68" s="17">
        <v>0</v>
      </c>
      <c r="G68" s="18" t="s">
        <v>12</v>
      </c>
      <c r="L68" s="16" t="str">
        <f t="shared" si="2"/>
        <v>Amphora10679</v>
      </c>
      <c r="N68" s="19" t="s">
        <v>324</v>
      </c>
    </row>
    <row r="69" spans="1:14" s="16" customFormat="1" x14ac:dyDescent="0.25">
      <c r="A69" s="15">
        <v>10680</v>
      </c>
      <c r="B69" s="15" t="s">
        <v>0</v>
      </c>
      <c r="C69" s="16" t="s">
        <v>323</v>
      </c>
      <c r="D69" s="16" t="s">
        <v>1</v>
      </c>
      <c r="E69" s="17">
        <v>7000</v>
      </c>
      <c r="F69" s="17">
        <v>0</v>
      </c>
      <c r="G69" s="18" t="s">
        <v>36</v>
      </c>
      <c r="L69" s="16" t="str">
        <f t="shared" si="2"/>
        <v>Diploneis10680</v>
      </c>
      <c r="N69" s="19" t="s">
        <v>324</v>
      </c>
    </row>
    <row r="70" spans="1:14" x14ac:dyDescent="0.25">
      <c r="A70" s="1">
        <v>10681</v>
      </c>
      <c r="B70" s="1" t="s">
        <v>0</v>
      </c>
      <c r="C70" s="16" t="s">
        <v>323</v>
      </c>
      <c r="D70" t="s">
        <v>1</v>
      </c>
      <c r="E70" s="2">
        <v>20000</v>
      </c>
      <c r="F70" s="2">
        <v>0</v>
      </c>
      <c r="G70" s="3" t="s">
        <v>29</v>
      </c>
      <c r="L70" t="str">
        <f t="shared" si="2"/>
        <v>araphid10681</v>
      </c>
      <c r="N70" s="4" t="s">
        <v>324</v>
      </c>
    </row>
    <row r="71" spans="1:14" x14ac:dyDescent="0.25">
      <c r="A71" s="1">
        <v>10682</v>
      </c>
      <c r="B71" s="1" t="s">
        <v>0</v>
      </c>
      <c r="C71" s="16" t="s">
        <v>323</v>
      </c>
      <c r="D71" t="s">
        <v>1</v>
      </c>
      <c r="E71" s="2">
        <v>20000</v>
      </c>
      <c r="F71" s="2">
        <v>0</v>
      </c>
      <c r="G71" s="3" t="s">
        <v>37</v>
      </c>
      <c r="L71" t="str">
        <f t="shared" si="2"/>
        <v>Fragilaria10682</v>
      </c>
      <c r="N71" s="4" t="s">
        <v>324</v>
      </c>
    </row>
    <row r="72" spans="1:14" x14ac:dyDescent="0.25">
      <c r="A72" s="1">
        <v>10683</v>
      </c>
      <c r="B72" s="1" t="s">
        <v>0</v>
      </c>
      <c r="C72" s="16" t="s">
        <v>323</v>
      </c>
      <c r="D72" t="s">
        <v>1</v>
      </c>
      <c r="E72" s="2">
        <v>4000</v>
      </c>
      <c r="F72" s="2">
        <v>0</v>
      </c>
      <c r="G72" s="3" t="s">
        <v>38</v>
      </c>
      <c r="L72" t="str">
        <f t="shared" si="2"/>
        <v>Bacteriastrum10683</v>
      </c>
      <c r="N72" s="4" t="s">
        <v>324</v>
      </c>
    </row>
    <row r="73" spans="1:14" s="16" customFormat="1" x14ac:dyDescent="0.25">
      <c r="A73" s="15">
        <v>10684</v>
      </c>
      <c r="B73" s="15" t="s">
        <v>39</v>
      </c>
      <c r="C73" s="16" t="s">
        <v>330</v>
      </c>
      <c r="D73" s="16" t="s">
        <v>1</v>
      </c>
      <c r="E73" s="17">
        <v>5000</v>
      </c>
      <c r="F73" s="17">
        <v>0</v>
      </c>
      <c r="G73" s="18" t="s">
        <v>16</v>
      </c>
      <c r="L73" s="16" t="str">
        <f>+CONCATENATE(G73,A73)</f>
        <v>Thalassiosira10684</v>
      </c>
      <c r="N73" s="19"/>
    </row>
    <row r="74" spans="1:14" s="16" customFormat="1" x14ac:dyDescent="0.25">
      <c r="A74" s="15">
        <v>10685</v>
      </c>
      <c r="B74" s="15" t="s">
        <v>39</v>
      </c>
      <c r="C74" s="16" t="s">
        <v>330</v>
      </c>
      <c r="D74" s="16" t="s">
        <v>1</v>
      </c>
      <c r="E74" s="17">
        <v>20000</v>
      </c>
      <c r="F74" s="17">
        <v>0</v>
      </c>
      <c r="G74" s="18" t="s">
        <v>16</v>
      </c>
      <c r="L74" s="16" t="str">
        <f>+CONCATENATE(G74,A73,"a")</f>
        <v>Thalassiosira10684a</v>
      </c>
      <c r="N74" s="19"/>
    </row>
    <row r="75" spans="1:14" s="16" customFormat="1" x14ac:dyDescent="0.25">
      <c r="A75" s="15">
        <v>10686</v>
      </c>
      <c r="B75" s="15" t="s">
        <v>40</v>
      </c>
      <c r="C75" t="s">
        <v>321</v>
      </c>
      <c r="D75" s="16" t="s">
        <v>1</v>
      </c>
      <c r="E75" s="17">
        <v>5000</v>
      </c>
      <c r="F75" s="17">
        <v>0</v>
      </c>
      <c r="G75" s="18" t="s">
        <v>41</v>
      </c>
      <c r="H75" s="16" t="s">
        <v>42</v>
      </c>
      <c r="L75" s="16" t="str">
        <f t="shared" ref="L75:L137" si="3">+CONCATENATE(G75,A75)</f>
        <v>Oxytoxum10686</v>
      </c>
      <c r="N75" s="19" t="s">
        <v>324</v>
      </c>
    </row>
    <row r="76" spans="1:14" x14ac:dyDescent="0.25">
      <c r="A76" s="1">
        <v>10687</v>
      </c>
      <c r="B76" s="1" t="s">
        <v>40</v>
      </c>
      <c r="C76" t="s">
        <v>321</v>
      </c>
      <c r="D76" t="s">
        <v>1</v>
      </c>
      <c r="E76" s="2">
        <v>750</v>
      </c>
      <c r="F76" s="2">
        <v>0</v>
      </c>
      <c r="G76" s="3" t="s">
        <v>8</v>
      </c>
      <c r="L76" t="str">
        <f t="shared" si="3"/>
        <v>Pseudonitzschia10687</v>
      </c>
      <c r="N76" s="4" t="s">
        <v>324</v>
      </c>
    </row>
    <row r="77" spans="1:14" x14ac:dyDescent="0.25">
      <c r="A77" s="1">
        <v>10688</v>
      </c>
      <c r="B77" s="1" t="s">
        <v>40</v>
      </c>
      <c r="C77" t="s">
        <v>321</v>
      </c>
      <c r="D77" t="s">
        <v>1</v>
      </c>
      <c r="E77" s="2">
        <v>2000</v>
      </c>
      <c r="F77" s="2">
        <v>0</v>
      </c>
      <c r="G77" s="3" t="s">
        <v>8</v>
      </c>
      <c r="L77" t="str">
        <f>+CONCATENATE(G77,A76,"a")</f>
        <v>Pseudonitzschia10687a</v>
      </c>
      <c r="N77" s="4" t="s">
        <v>324</v>
      </c>
    </row>
    <row r="78" spans="1:14" x14ac:dyDescent="0.25">
      <c r="A78" s="1">
        <v>10689</v>
      </c>
      <c r="B78" s="1" t="s">
        <v>40</v>
      </c>
      <c r="C78" t="s">
        <v>321</v>
      </c>
      <c r="D78" t="s">
        <v>1</v>
      </c>
      <c r="E78" s="2">
        <v>10000</v>
      </c>
      <c r="F78" s="2">
        <v>0</v>
      </c>
      <c r="G78" s="3" t="s">
        <v>8</v>
      </c>
      <c r="L78" t="str">
        <f>+CONCATENATE(G78,A76,"b")</f>
        <v>Pseudonitzschia10687b</v>
      </c>
      <c r="N78" s="4" t="s">
        <v>324</v>
      </c>
    </row>
    <row r="79" spans="1:14" x14ac:dyDescent="0.25">
      <c r="A79" s="1">
        <v>10690</v>
      </c>
      <c r="B79" s="1" t="s">
        <v>40</v>
      </c>
      <c r="C79" t="s">
        <v>321</v>
      </c>
      <c r="D79" t="s">
        <v>1</v>
      </c>
      <c r="E79" s="2">
        <v>10000</v>
      </c>
      <c r="F79" s="2">
        <v>0</v>
      </c>
      <c r="G79" s="3" t="s">
        <v>43</v>
      </c>
      <c r="H79" t="s">
        <v>44</v>
      </c>
      <c r="L79" t="str">
        <f t="shared" si="3"/>
        <v>Leptocylindrus10690</v>
      </c>
      <c r="N79" s="4" t="s">
        <v>324</v>
      </c>
    </row>
    <row r="80" spans="1:14" s="16" customFormat="1" x14ac:dyDescent="0.25">
      <c r="A80" s="15">
        <v>10691</v>
      </c>
      <c r="B80" s="15" t="s">
        <v>40</v>
      </c>
      <c r="C80" t="s">
        <v>321</v>
      </c>
      <c r="D80" s="16" t="s">
        <v>1</v>
      </c>
      <c r="E80" s="17">
        <v>7500</v>
      </c>
      <c r="F80" s="17">
        <v>0</v>
      </c>
      <c r="G80" s="18" t="s">
        <v>45</v>
      </c>
      <c r="H80" s="16" t="s">
        <v>327</v>
      </c>
      <c r="L80" s="16" t="str">
        <f t="shared" si="3"/>
        <v>Umbellosphaera10691</v>
      </c>
      <c r="N80" s="19" t="s">
        <v>324</v>
      </c>
    </row>
    <row r="81" spans="1:14" s="16" customFormat="1" x14ac:dyDescent="0.25">
      <c r="A81" s="15">
        <v>10692</v>
      </c>
      <c r="B81" s="15" t="s">
        <v>40</v>
      </c>
      <c r="C81" t="s">
        <v>321</v>
      </c>
      <c r="D81" s="16" t="s">
        <v>1</v>
      </c>
      <c r="E81" s="17">
        <v>2000</v>
      </c>
      <c r="F81" s="17">
        <v>0</v>
      </c>
      <c r="G81" s="18" t="s">
        <v>46</v>
      </c>
      <c r="L81" s="16" t="str">
        <f t="shared" si="3"/>
        <v>Prorocentrum10692</v>
      </c>
      <c r="N81" s="19" t="s">
        <v>324</v>
      </c>
    </row>
    <row r="82" spans="1:14" x14ac:dyDescent="0.25">
      <c r="A82" s="1">
        <v>10693</v>
      </c>
      <c r="B82" s="1" t="s">
        <v>40</v>
      </c>
      <c r="C82" t="s">
        <v>321</v>
      </c>
      <c r="D82" t="s">
        <v>1</v>
      </c>
      <c r="E82" s="2">
        <v>2500</v>
      </c>
      <c r="F82" s="2">
        <v>0</v>
      </c>
      <c r="G82" s="3" t="s">
        <v>26</v>
      </c>
      <c r="L82" t="str">
        <f t="shared" si="3"/>
        <v>Chaetoceros10693</v>
      </c>
      <c r="N82" s="4" t="s">
        <v>324</v>
      </c>
    </row>
    <row r="83" spans="1:14" x14ac:dyDescent="0.25">
      <c r="A83" s="1">
        <v>10694</v>
      </c>
      <c r="B83" s="1" t="s">
        <v>40</v>
      </c>
      <c r="C83" t="s">
        <v>321</v>
      </c>
      <c r="D83" t="s">
        <v>1</v>
      </c>
      <c r="E83" s="2">
        <v>5000</v>
      </c>
      <c r="F83" s="2">
        <v>0</v>
      </c>
      <c r="G83" s="3" t="s">
        <v>47</v>
      </c>
      <c r="H83" t="s">
        <v>48</v>
      </c>
      <c r="L83" t="str">
        <f t="shared" si="3"/>
        <v>Proboscia10694</v>
      </c>
      <c r="N83" s="4" t="s">
        <v>324</v>
      </c>
    </row>
    <row r="84" spans="1:14" x14ac:dyDescent="0.25">
      <c r="A84" s="1">
        <v>10695</v>
      </c>
      <c r="B84" s="1" t="s">
        <v>40</v>
      </c>
      <c r="C84" t="s">
        <v>321</v>
      </c>
      <c r="D84" t="s">
        <v>1</v>
      </c>
      <c r="E84" s="2">
        <v>2000</v>
      </c>
      <c r="F84" s="2">
        <v>0</v>
      </c>
      <c r="G84" s="3" t="s">
        <v>49</v>
      </c>
      <c r="L84" t="str">
        <f t="shared" si="3"/>
        <v>Guinardia10695</v>
      </c>
      <c r="N84" s="4" t="s">
        <v>324</v>
      </c>
    </row>
    <row r="85" spans="1:14" x14ac:dyDescent="0.25">
      <c r="A85" s="1">
        <v>10696</v>
      </c>
      <c r="B85" s="1" t="s">
        <v>40</v>
      </c>
      <c r="C85" t="s">
        <v>321</v>
      </c>
      <c r="D85" t="s">
        <v>1</v>
      </c>
      <c r="E85" s="2">
        <v>7500</v>
      </c>
      <c r="F85" s="2">
        <v>0</v>
      </c>
      <c r="G85" s="3" t="s">
        <v>26</v>
      </c>
      <c r="L85" t="str">
        <f t="shared" si="3"/>
        <v>Chaetoceros10696</v>
      </c>
      <c r="N85" s="4" t="s">
        <v>324</v>
      </c>
    </row>
    <row r="86" spans="1:14" x14ac:dyDescent="0.25">
      <c r="A86" s="1">
        <v>10697</v>
      </c>
      <c r="B86" s="1" t="s">
        <v>40</v>
      </c>
      <c r="C86" t="s">
        <v>321</v>
      </c>
      <c r="D86" t="s">
        <v>1</v>
      </c>
      <c r="E86" s="2">
        <v>6000</v>
      </c>
      <c r="F86" s="2">
        <v>0</v>
      </c>
      <c r="G86" s="3" t="s">
        <v>13</v>
      </c>
      <c r="L86" t="str">
        <f t="shared" si="3"/>
        <v>Syracosphaera10697</v>
      </c>
      <c r="N86" s="4" t="s">
        <v>324</v>
      </c>
    </row>
    <row r="87" spans="1:14" x14ac:dyDescent="0.25">
      <c r="A87" s="1">
        <v>10698</v>
      </c>
      <c r="B87" s="1" t="s">
        <v>40</v>
      </c>
      <c r="C87" t="s">
        <v>321</v>
      </c>
      <c r="D87" t="s">
        <v>1</v>
      </c>
      <c r="E87" s="2">
        <v>4000</v>
      </c>
      <c r="F87" s="2">
        <v>0</v>
      </c>
      <c r="G87" s="3" t="s">
        <v>49</v>
      </c>
      <c r="L87" t="str">
        <f t="shared" si="3"/>
        <v>Guinardia10698</v>
      </c>
      <c r="N87" s="4" t="s">
        <v>324</v>
      </c>
    </row>
    <row r="88" spans="1:14" x14ac:dyDescent="0.25">
      <c r="A88" s="1">
        <v>10699</v>
      </c>
      <c r="B88" s="1" t="s">
        <v>40</v>
      </c>
      <c r="C88" t="s">
        <v>321</v>
      </c>
      <c r="D88" t="s">
        <v>1</v>
      </c>
      <c r="E88" s="2">
        <v>3000</v>
      </c>
      <c r="F88" s="2">
        <v>0</v>
      </c>
      <c r="G88" s="3" t="s">
        <v>14</v>
      </c>
      <c r="L88" t="str">
        <f t="shared" si="3"/>
        <v>Nitzschia10699</v>
      </c>
      <c r="N88" s="4" t="s">
        <v>324</v>
      </c>
    </row>
    <row r="89" spans="1:14" x14ac:dyDescent="0.25">
      <c r="A89" s="1">
        <v>10700</v>
      </c>
      <c r="B89" s="1" t="s">
        <v>40</v>
      </c>
      <c r="C89" t="s">
        <v>321</v>
      </c>
      <c r="D89" t="s">
        <v>1</v>
      </c>
      <c r="E89" s="2">
        <v>5000</v>
      </c>
      <c r="F89" s="2">
        <v>0</v>
      </c>
      <c r="G89" s="3" t="s">
        <v>50</v>
      </c>
      <c r="L89" t="str">
        <f t="shared" si="3"/>
        <v>Rhizosolenia10700</v>
      </c>
      <c r="N89" s="4" t="s">
        <v>324</v>
      </c>
    </row>
    <row r="90" spans="1:14" x14ac:dyDescent="0.25">
      <c r="A90" s="1">
        <v>10701</v>
      </c>
      <c r="B90" s="1" t="s">
        <v>40</v>
      </c>
      <c r="C90" t="s">
        <v>321</v>
      </c>
      <c r="D90" t="s">
        <v>1</v>
      </c>
      <c r="E90" s="2">
        <v>5000</v>
      </c>
      <c r="F90" s="2">
        <v>0</v>
      </c>
      <c r="G90" s="3" t="s">
        <v>51</v>
      </c>
      <c r="H90" t="s">
        <v>52</v>
      </c>
      <c r="L90" t="str">
        <f t="shared" si="3"/>
        <v>Shionodiscus10701</v>
      </c>
      <c r="N90" s="4" t="s">
        <v>324</v>
      </c>
    </row>
    <row r="91" spans="1:14" x14ac:dyDescent="0.25">
      <c r="A91" s="1">
        <v>10702</v>
      </c>
      <c r="B91" s="1" t="s">
        <v>40</v>
      </c>
      <c r="C91" t="s">
        <v>321</v>
      </c>
      <c r="D91" t="s">
        <v>1</v>
      </c>
      <c r="E91" s="2">
        <v>2000</v>
      </c>
      <c r="F91" s="2">
        <v>0</v>
      </c>
      <c r="G91" s="3" t="s">
        <v>50</v>
      </c>
      <c r="L91" t="str">
        <f t="shared" si="3"/>
        <v>Rhizosolenia10702</v>
      </c>
      <c r="N91" s="4" t="s">
        <v>324</v>
      </c>
    </row>
    <row r="92" spans="1:14" x14ac:dyDescent="0.25">
      <c r="A92" s="1">
        <v>10703</v>
      </c>
      <c r="B92" s="1" t="s">
        <v>53</v>
      </c>
      <c r="C92" t="s">
        <v>339</v>
      </c>
      <c r="D92" t="s">
        <v>1</v>
      </c>
      <c r="E92" s="2">
        <v>10000</v>
      </c>
      <c r="F92" s="2">
        <v>0</v>
      </c>
      <c r="G92" s="3" t="s">
        <v>4</v>
      </c>
      <c r="L92" t="str">
        <f t="shared" si="3"/>
        <v>Gephyrocapsa10703</v>
      </c>
      <c r="N92" s="4" t="s">
        <v>324</v>
      </c>
    </row>
    <row r="93" spans="1:14" x14ac:dyDescent="0.25">
      <c r="A93" s="1">
        <v>10704</v>
      </c>
      <c r="B93" s="1" t="s">
        <v>53</v>
      </c>
      <c r="C93" t="s">
        <v>339</v>
      </c>
      <c r="D93" t="s">
        <v>1</v>
      </c>
      <c r="E93" s="2">
        <v>2500</v>
      </c>
      <c r="F93" s="2">
        <v>0</v>
      </c>
      <c r="G93" s="3" t="s">
        <v>54</v>
      </c>
      <c r="L93" t="str">
        <f t="shared" si="3"/>
        <v>Planothidium10704</v>
      </c>
      <c r="N93" s="4" t="s">
        <v>324</v>
      </c>
    </row>
    <row r="94" spans="1:14" x14ac:dyDescent="0.25">
      <c r="A94" s="1">
        <v>10705</v>
      </c>
      <c r="B94" s="1" t="s">
        <v>53</v>
      </c>
      <c r="C94" t="s">
        <v>339</v>
      </c>
      <c r="D94" t="s">
        <v>1</v>
      </c>
      <c r="E94" s="2">
        <v>5000</v>
      </c>
      <c r="F94" s="2">
        <v>0</v>
      </c>
      <c r="G94" s="3" t="s">
        <v>13</v>
      </c>
      <c r="L94" t="str">
        <f t="shared" si="3"/>
        <v>Syracosphaera10705</v>
      </c>
      <c r="N94" s="4" t="s">
        <v>324</v>
      </c>
    </row>
    <row r="95" spans="1:14" x14ac:dyDescent="0.25">
      <c r="A95" s="1">
        <v>10706</v>
      </c>
      <c r="B95" s="1" t="s">
        <v>53</v>
      </c>
      <c r="C95" t="s">
        <v>339</v>
      </c>
      <c r="D95" t="s">
        <v>1</v>
      </c>
      <c r="E95" s="2">
        <v>7500</v>
      </c>
      <c r="F95" s="2">
        <v>0</v>
      </c>
      <c r="G95" s="3" t="s">
        <v>36</v>
      </c>
      <c r="L95" t="str">
        <f t="shared" si="3"/>
        <v>Diploneis10706</v>
      </c>
      <c r="N95" s="4" t="s">
        <v>324</v>
      </c>
    </row>
    <row r="96" spans="1:14" x14ac:dyDescent="0.25">
      <c r="A96" s="1">
        <v>10707</v>
      </c>
      <c r="B96" s="1" t="s">
        <v>53</v>
      </c>
      <c r="C96" t="s">
        <v>339</v>
      </c>
      <c r="D96" t="s">
        <v>1</v>
      </c>
      <c r="E96" s="2">
        <v>20000</v>
      </c>
      <c r="F96" s="2">
        <v>0</v>
      </c>
      <c r="G96" s="3" t="s">
        <v>7</v>
      </c>
      <c r="L96" t="str">
        <f t="shared" si="3"/>
        <v>Achnanthes10707</v>
      </c>
      <c r="N96" s="4" t="s">
        <v>324</v>
      </c>
    </row>
    <row r="97" spans="1:14" x14ac:dyDescent="0.25">
      <c r="A97" s="1">
        <v>10708</v>
      </c>
      <c r="B97" s="1" t="s">
        <v>53</v>
      </c>
      <c r="C97" t="s">
        <v>339</v>
      </c>
      <c r="D97" t="s">
        <v>1</v>
      </c>
      <c r="E97" s="2">
        <v>10000</v>
      </c>
      <c r="F97" s="2">
        <v>0</v>
      </c>
      <c r="G97" s="3" t="s">
        <v>14</v>
      </c>
      <c r="L97" t="str">
        <f t="shared" si="3"/>
        <v>Nitzschia10708</v>
      </c>
      <c r="N97" s="4" t="s">
        <v>324</v>
      </c>
    </row>
    <row r="98" spans="1:14" x14ac:dyDescent="0.25">
      <c r="A98" s="1">
        <v>10709</v>
      </c>
      <c r="B98" s="1" t="s">
        <v>53</v>
      </c>
      <c r="C98" t="s">
        <v>339</v>
      </c>
      <c r="D98" t="s">
        <v>1</v>
      </c>
      <c r="E98" s="2">
        <v>15000</v>
      </c>
      <c r="F98" s="2">
        <v>0</v>
      </c>
      <c r="G98" s="3" t="s">
        <v>7</v>
      </c>
      <c r="L98" t="str">
        <f t="shared" si="3"/>
        <v>Achnanthes10709</v>
      </c>
      <c r="N98" s="4" t="s">
        <v>324</v>
      </c>
    </row>
    <row r="99" spans="1:14" x14ac:dyDescent="0.25">
      <c r="A99" s="1">
        <v>10710</v>
      </c>
      <c r="B99" s="1" t="s">
        <v>53</v>
      </c>
      <c r="C99" t="s">
        <v>339</v>
      </c>
      <c r="D99" t="s">
        <v>1</v>
      </c>
      <c r="E99" s="2">
        <v>10000</v>
      </c>
      <c r="F99" s="2">
        <v>0</v>
      </c>
      <c r="G99" s="3" t="s">
        <v>55</v>
      </c>
      <c r="L99" t="str">
        <f t="shared" si="3"/>
        <v>Skeletonema10710</v>
      </c>
      <c r="N99" s="4" t="s">
        <v>324</v>
      </c>
    </row>
    <row r="100" spans="1:14" x14ac:dyDescent="0.25">
      <c r="A100" s="1">
        <v>10711</v>
      </c>
      <c r="B100" s="1" t="s">
        <v>53</v>
      </c>
      <c r="C100" t="s">
        <v>339</v>
      </c>
      <c r="D100" t="s">
        <v>1</v>
      </c>
      <c r="E100" s="2">
        <v>7500</v>
      </c>
      <c r="F100" s="2">
        <v>0</v>
      </c>
      <c r="G100" s="3" t="s">
        <v>56</v>
      </c>
      <c r="L100" t="str">
        <f t="shared" si="3"/>
        <v>centric10711</v>
      </c>
      <c r="N100" s="4" t="s">
        <v>324</v>
      </c>
    </row>
    <row r="101" spans="1:14" x14ac:dyDescent="0.25">
      <c r="A101" s="1">
        <v>10712</v>
      </c>
      <c r="B101" s="1" t="s">
        <v>53</v>
      </c>
      <c r="C101" t="s">
        <v>339</v>
      </c>
      <c r="D101" t="s">
        <v>1</v>
      </c>
      <c r="E101" s="2">
        <v>13000</v>
      </c>
      <c r="F101" s="2">
        <v>0</v>
      </c>
      <c r="G101" s="3" t="s">
        <v>7</v>
      </c>
      <c r="L101" t="str">
        <f t="shared" si="3"/>
        <v>Achnanthes10712</v>
      </c>
      <c r="N101" s="4" t="s">
        <v>324</v>
      </c>
    </row>
    <row r="102" spans="1:14" x14ac:dyDescent="0.25">
      <c r="A102" s="1">
        <v>10713</v>
      </c>
      <c r="B102" s="1" t="s">
        <v>53</v>
      </c>
      <c r="C102" t="s">
        <v>339</v>
      </c>
      <c r="D102" t="s">
        <v>1</v>
      </c>
      <c r="E102" s="2">
        <v>20000</v>
      </c>
      <c r="F102" s="2">
        <v>0</v>
      </c>
      <c r="G102" s="3" t="s">
        <v>57</v>
      </c>
      <c r="L102" t="str">
        <f t="shared" si="3"/>
        <v>naviculoid10713</v>
      </c>
      <c r="N102" s="4" t="s">
        <v>324</v>
      </c>
    </row>
    <row r="103" spans="1:14" x14ac:dyDescent="0.25">
      <c r="A103" s="1">
        <v>10714</v>
      </c>
      <c r="B103" s="1" t="s">
        <v>53</v>
      </c>
      <c r="C103" t="s">
        <v>339</v>
      </c>
      <c r="D103" t="s">
        <v>1</v>
      </c>
      <c r="E103" s="2">
        <v>20000</v>
      </c>
      <c r="F103" s="2">
        <v>0</v>
      </c>
      <c r="G103" s="3" t="s">
        <v>28</v>
      </c>
      <c r="L103" t="str">
        <f t="shared" si="3"/>
        <v>stomatocyst10714</v>
      </c>
      <c r="N103" s="4" t="s">
        <v>324</v>
      </c>
    </row>
    <row r="104" spans="1:14" x14ac:dyDescent="0.25">
      <c r="A104" s="1">
        <v>10715</v>
      </c>
      <c r="B104" s="1" t="s">
        <v>53</v>
      </c>
      <c r="C104" t="s">
        <v>339</v>
      </c>
      <c r="D104" t="s">
        <v>1</v>
      </c>
      <c r="E104" s="2">
        <v>10000</v>
      </c>
      <c r="F104" s="2">
        <v>0</v>
      </c>
      <c r="G104" s="3" t="s">
        <v>7</v>
      </c>
      <c r="L104" t="str">
        <f t="shared" si="3"/>
        <v>Achnanthes10715</v>
      </c>
      <c r="N104" s="4" t="s">
        <v>324</v>
      </c>
    </row>
    <row r="105" spans="1:14" x14ac:dyDescent="0.25">
      <c r="A105" s="1">
        <v>10716</v>
      </c>
      <c r="B105" s="1" t="s">
        <v>53</v>
      </c>
      <c r="C105" t="s">
        <v>339</v>
      </c>
      <c r="D105" t="s">
        <v>1</v>
      </c>
      <c r="E105" s="2">
        <v>10000</v>
      </c>
      <c r="F105" s="2">
        <v>0</v>
      </c>
      <c r="G105" s="3" t="s">
        <v>58</v>
      </c>
      <c r="L105" t="str">
        <f t="shared" si="3"/>
        <v>Cerataulina10716</v>
      </c>
      <c r="N105" s="4" t="s">
        <v>324</v>
      </c>
    </row>
    <row r="106" spans="1:14" x14ac:dyDescent="0.25">
      <c r="A106" s="1">
        <v>10717</v>
      </c>
      <c r="B106" s="1" t="s">
        <v>53</v>
      </c>
      <c r="C106" t="s">
        <v>339</v>
      </c>
      <c r="D106" t="s">
        <v>1</v>
      </c>
      <c r="E106" s="2">
        <v>13000</v>
      </c>
      <c r="F106" s="2">
        <v>0</v>
      </c>
      <c r="G106" s="3" t="s">
        <v>7</v>
      </c>
      <c r="L106" t="str">
        <f t="shared" si="3"/>
        <v>Achnanthes10717</v>
      </c>
      <c r="N106" s="4" t="s">
        <v>324</v>
      </c>
    </row>
    <row r="107" spans="1:14" x14ac:dyDescent="0.25">
      <c r="A107" s="1">
        <v>10718</v>
      </c>
      <c r="B107" s="1" t="s">
        <v>53</v>
      </c>
      <c r="C107" t="s">
        <v>339</v>
      </c>
      <c r="D107" t="s">
        <v>1</v>
      </c>
      <c r="E107" s="2">
        <v>10000</v>
      </c>
      <c r="F107" s="2">
        <v>0</v>
      </c>
      <c r="G107" s="3" t="s">
        <v>174</v>
      </c>
      <c r="L107" t="str">
        <f t="shared" si="3"/>
        <v>Tryblionella10718</v>
      </c>
      <c r="N107" s="4" t="s">
        <v>324</v>
      </c>
    </row>
    <row r="108" spans="1:14" x14ac:dyDescent="0.25">
      <c r="A108" s="1">
        <v>10719</v>
      </c>
      <c r="B108" s="1" t="s">
        <v>53</v>
      </c>
      <c r="C108" t="s">
        <v>339</v>
      </c>
      <c r="D108" t="s">
        <v>1</v>
      </c>
      <c r="E108" s="2">
        <v>3500</v>
      </c>
      <c r="F108" s="2">
        <v>0</v>
      </c>
      <c r="G108" s="3" t="s">
        <v>59</v>
      </c>
      <c r="L108" t="str">
        <f t="shared" si="3"/>
        <v>Mastogloia10719</v>
      </c>
      <c r="N108" s="4" t="s">
        <v>324</v>
      </c>
    </row>
    <row r="109" spans="1:14" x14ac:dyDescent="0.25">
      <c r="A109" s="1">
        <v>10720</v>
      </c>
      <c r="B109" s="1" t="s">
        <v>53</v>
      </c>
      <c r="C109" t="s">
        <v>339</v>
      </c>
      <c r="D109" t="s">
        <v>1</v>
      </c>
      <c r="E109" s="2">
        <v>8500</v>
      </c>
      <c r="F109" s="2">
        <v>0</v>
      </c>
      <c r="G109" s="3" t="s">
        <v>31</v>
      </c>
      <c r="L109" t="str">
        <f t="shared" si="3"/>
        <v>Fallacia10720</v>
      </c>
      <c r="N109" s="4" t="s">
        <v>324</v>
      </c>
    </row>
    <row r="110" spans="1:14" x14ac:dyDescent="0.25">
      <c r="A110" s="1">
        <v>10721</v>
      </c>
      <c r="B110" s="1" t="s">
        <v>60</v>
      </c>
      <c r="C110" s="16" t="s">
        <v>346</v>
      </c>
      <c r="D110" t="s">
        <v>1</v>
      </c>
      <c r="E110" s="2">
        <v>2000</v>
      </c>
      <c r="F110" s="2">
        <v>0</v>
      </c>
      <c r="G110" s="3" t="s">
        <v>14</v>
      </c>
      <c r="L110" t="str">
        <f t="shared" si="3"/>
        <v>Nitzschia10721</v>
      </c>
      <c r="N110" s="4" t="s">
        <v>324</v>
      </c>
    </row>
    <row r="111" spans="1:14" x14ac:dyDescent="0.25">
      <c r="A111" s="1">
        <v>10722</v>
      </c>
      <c r="B111" s="1" t="s">
        <v>60</v>
      </c>
      <c r="C111" s="16" t="s">
        <v>346</v>
      </c>
      <c r="D111" t="s">
        <v>1</v>
      </c>
      <c r="E111" s="2">
        <v>20000</v>
      </c>
      <c r="F111" s="2">
        <v>0</v>
      </c>
      <c r="G111" s="3" t="s">
        <v>14</v>
      </c>
      <c r="L111" t="str">
        <f>+CONCATENATE(G111,A110,"a")</f>
        <v>Nitzschia10721a</v>
      </c>
      <c r="N111" s="4"/>
    </row>
    <row r="112" spans="1:14" x14ac:dyDescent="0.25">
      <c r="A112" s="1">
        <v>10723</v>
      </c>
      <c r="B112" s="1" t="s">
        <v>60</v>
      </c>
      <c r="C112" s="16" t="s">
        <v>346</v>
      </c>
      <c r="D112" t="s">
        <v>1</v>
      </c>
      <c r="E112" s="2">
        <v>20000</v>
      </c>
      <c r="F112" s="2">
        <v>0</v>
      </c>
      <c r="G112" s="3" t="s">
        <v>14</v>
      </c>
      <c r="L112" t="str">
        <f>+CONCATENATE(G112,A110,"b")</f>
        <v>Nitzschia10721b</v>
      </c>
      <c r="N112" s="4"/>
    </row>
    <row r="113" spans="1:14" x14ac:dyDescent="0.25">
      <c r="A113" s="1">
        <v>10724</v>
      </c>
      <c r="B113" s="1" t="s">
        <v>60</v>
      </c>
      <c r="C113" s="16" t="s">
        <v>346</v>
      </c>
      <c r="D113" t="s">
        <v>1</v>
      </c>
      <c r="E113" s="2">
        <v>3300</v>
      </c>
      <c r="F113" s="2">
        <v>0</v>
      </c>
      <c r="G113" s="3" t="s">
        <v>61</v>
      </c>
      <c r="L113" t="str">
        <f t="shared" si="3"/>
        <v>Hemiaulus10724</v>
      </c>
      <c r="N113" s="4"/>
    </row>
    <row r="114" spans="1:14" x14ac:dyDescent="0.25">
      <c r="A114" s="1">
        <v>10725</v>
      </c>
      <c r="B114" s="1" t="s">
        <v>60</v>
      </c>
      <c r="C114" s="16" t="s">
        <v>346</v>
      </c>
      <c r="D114" t="s">
        <v>1</v>
      </c>
      <c r="E114" s="2">
        <v>20000</v>
      </c>
      <c r="F114" s="2">
        <v>0</v>
      </c>
      <c r="G114" s="3" t="s">
        <v>62</v>
      </c>
      <c r="L114" t="str">
        <f t="shared" si="3"/>
        <v>lorica10725</v>
      </c>
      <c r="N114" s="4"/>
    </row>
    <row r="115" spans="1:14" x14ac:dyDescent="0.25">
      <c r="A115" s="1">
        <v>10726</v>
      </c>
      <c r="B115" s="1" t="s">
        <v>60</v>
      </c>
      <c r="C115" s="16" t="s">
        <v>346</v>
      </c>
      <c r="D115" t="s">
        <v>1</v>
      </c>
      <c r="E115" s="2">
        <v>500</v>
      </c>
      <c r="F115" s="2">
        <v>0</v>
      </c>
      <c r="G115" s="3" t="s">
        <v>26</v>
      </c>
      <c r="L115" t="str">
        <f t="shared" si="3"/>
        <v>Chaetoceros10726</v>
      </c>
      <c r="N115" s="4"/>
    </row>
    <row r="116" spans="1:14" x14ac:dyDescent="0.25">
      <c r="A116" s="1">
        <v>10727</v>
      </c>
      <c r="B116" s="1" t="s">
        <v>60</v>
      </c>
      <c r="C116" s="16" t="s">
        <v>346</v>
      </c>
      <c r="D116" t="s">
        <v>1</v>
      </c>
      <c r="E116" s="2">
        <v>3500</v>
      </c>
      <c r="F116" s="2">
        <v>0</v>
      </c>
      <c r="G116" s="3" t="s">
        <v>26</v>
      </c>
      <c r="L116" t="str">
        <f>+CONCATENATE(G116,A115,"a")</f>
        <v>Chaetoceros10726a</v>
      </c>
      <c r="N116" s="4"/>
    </row>
    <row r="117" spans="1:14" x14ac:dyDescent="0.25">
      <c r="A117" s="1">
        <v>10728</v>
      </c>
      <c r="B117" s="1" t="s">
        <v>60</v>
      </c>
      <c r="C117" s="16" t="s">
        <v>346</v>
      </c>
      <c r="D117" t="s">
        <v>1</v>
      </c>
      <c r="E117" s="2">
        <v>20000</v>
      </c>
      <c r="F117" s="2">
        <v>0</v>
      </c>
      <c r="G117" s="3" t="s">
        <v>4</v>
      </c>
      <c r="L117" t="str">
        <f t="shared" si="3"/>
        <v>Gephyrocapsa10728</v>
      </c>
      <c r="N117" s="4"/>
    </row>
    <row r="118" spans="1:14" x14ac:dyDescent="0.25">
      <c r="A118" s="1">
        <v>10729</v>
      </c>
      <c r="B118" s="1" t="s">
        <v>60</v>
      </c>
      <c r="C118" s="16" t="s">
        <v>346</v>
      </c>
      <c r="D118" t="s">
        <v>1</v>
      </c>
      <c r="E118" s="2">
        <v>10000</v>
      </c>
      <c r="F118" s="2">
        <v>0</v>
      </c>
      <c r="G118" s="3" t="s">
        <v>58</v>
      </c>
      <c r="L118" t="str">
        <f t="shared" si="3"/>
        <v>Cerataulina10729</v>
      </c>
      <c r="N118" s="4"/>
    </row>
    <row r="119" spans="1:14" x14ac:dyDescent="0.25">
      <c r="A119" s="1">
        <v>10730</v>
      </c>
      <c r="B119" s="1" t="s">
        <v>60</v>
      </c>
      <c r="C119" s="16" t="s">
        <v>346</v>
      </c>
      <c r="D119" t="s">
        <v>1</v>
      </c>
      <c r="E119" s="2">
        <v>1000</v>
      </c>
      <c r="F119" s="2">
        <v>0</v>
      </c>
      <c r="G119" s="3" t="s">
        <v>50</v>
      </c>
      <c r="L119" t="str">
        <f t="shared" si="3"/>
        <v>Rhizosolenia10730</v>
      </c>
      <c r="N119" s="4"/>
    </row>
    <row r="120" spans="1:14" x14ac:dyDescent="0.25">
      <c r="A120" s="1">
        <v>10731</v>
      </c>
      <c r="B120" s="1" t="s">
        <v>60</v>
      </c>
      <c r="C120" s="16" t="s">
        <v>346</v>
      </c>
      <c r="D120" t="s">
        <v>1</v>
      </c>
      <c r="E120" s="2">
        <v>1000</v>
      </c>
      <c r="F120" s="2">
        <v>0</v>
      </c>
      <c r="G120" s="3" t="s">
        <v>26</v>
      </c>
      <c r="L120" t="str">
        <f t="shared" si="3"/>
        <v>Chaetoceros10731</v>
      </c>
      <c r="N120" s="4"/>
    </row>
    <row r="121" spans="1:14" x14ac:dyDescent="0.25">
      <c r="A121" s="1">
        <v>10732</v>
      </c>
      <c r="B121" s="1" t="s">
        <v>60</v>
      </c>
      <c r="C121" s="16" t="s">
        <v>346</v>
      </c>
      <c r="D121" t="s">
        <v>1</v>
      </c>
      <c r="E121" s="2">
        <v>5000</v>
      </c>
      <c r="F121" s="2">
        <v>0</v>
      </c>
      <c r="G121" s="3" t="s">
        <v>26</v>
      </c>
      <c r="L121" t="str">
        <f>+CONCATENATE(G121,A120,"a")</f>
        <v>Chaetoceros10731a</v>
      </c>
      <c r="N121" s="4"/>
    </row>
    <row r="122" spans="1:14" x14ac:dyDescent="0.25">
      <c r="A122" s="1">
        <v>10733</v>
      </c>
      <c r="B122" s="1" t="s">
        <v>60</v>
      </c>
      <c r="C122" s="16" t="s">
        <v>346</v>
      </c>
      <c r="D122" t="s">
        <v>1</v>
      </c>
      <c r="E122" s="2">
        <v>2500</v>
      </c>
      <c r="F122" s="2">
        <v>0</v>
      </c>
      <c r="G122" s="3" t="s">
        <v>14</v>
      </c>
      <c r="L122" t="str">
        <f t="shared" si="3"/>
        <v>Nitzschia10733</v>
      </c>
      <c r="N122" s="4"/>
    </row>
    <row r="123" spans="1:14" x14ac:dyDescent="0.25">
      <c r="A123" s="1">
        <v>10734</v>
      </c>
      <c r="B123" s="1" t="s">
        <v>60</v>
      </c>
      <c r="C123" s="16" t="s">
        <v>346</v>
      </c>
      <c r="D123" t="s">
        <v>1</v>
      </c>
      <c r="E123" s="2">
        <v>20000</v>
      </c>
      <c r="F123" s="2">
        <v>0</v>
      </c>
      <c r="G123" s="3" t="s">
        <v>14</v>
      </c>
      <c r="L123" t="str">
        <f>+CONCATENATE(G123,A122,"a")</f>
        <v>Nitzschia10733a</v>
      </c>
      <c r="N123" s="4"/>
    </row>
    <row r="124" spans="1:14" x14ac:dyDescent="0.25">
      <c r="A124" s="1">
        <v>10735</v>
      </c>
      <c r="B124" s="1" t="s">
        <v>60</v>
      </c>
      <c r="C124" s="16" t="s">
        <v>346</v>
      </c>
      <c r="D124" t="s">
        <v>1</v>
      </c>
      <c r="E124" s="2">
        <v>20000</v>
      </c>
      <c r="F124" s="2">
        <v>0</v>
      </c>
      <c r="G124" s="3" t="s">
        <v>14</v>
      </c>
      <c r="L124" t="str">
        <f>+CONCATENATE(G124,A122,"b")</f>
        <v>Nitzschia10733b</v>
      </c>
      <c r="N124" s="4"/>
    </row>
    <row r="125" spans="1:14" x14ac:dyDescent="0.25">
      <c r="A125" s="1">
        <v>10736</v>
      </c>
      <c r="B125" s="1" t="s">
        <v>60</v>
      </c>
      <c r="C125" s="16" t="s">
        <v>346</v>
      </c>
      <c r="D125" t="s">
        <v>1</v>
      </c>
      <c r="E125" s="2">
        <v>1000</v>
      </c>
      <c r="F125" s="2">
        <v>0</v>
      </c>
      <c r="G125" s="3" t="s">
        <v>26</v>
      </c>
      <c r="L125" t="str">
        <f>+CONCATENATE(G125,A125)</f>
        <v>Chaetoceros10736</v>
      </c>
      <c r="N125" s="4"/>
    </row>
    <row r="126" spans="1:14" x14ac:dyDescent="0.25">
      <c r="A126" s="1">
        <v>10737</v>
      </c>
      <c r="B126" s="1" t="s">
        <v>60</v>
      </c>
      <c r="C126" s="16" t="s">
        <v>346</v>
      </c>
      <c r="D126" t="s">
        <v>1</v>
      </c>
      <c r="E126" s="2">
        <v>7500</v>
      </c>
      <c r="F126" s="2">
        <v>0</v>
      </c>
      <c r="G126" s="3" t="s">
        <v>50</v>
      </c>
      <c r="L126" t="str">
        <f t="shared" si="3"/>
        <v>Rhizosolenia10737</v>
      </c>
      <c r="N126" s="4"/>
    </row>
    <row r="127" spans="1:14" x14ac:dyDescent="0.25">
      <c r="A127" s="1">
        <v>10738</v>
      </c>
      <c r="B127" s="1" t="s">
        <v>60</v>
      </c>
      <c r="C127" s="16" t="s">
        <v>346</v>
      </c>
      <c r="D127" t="s">
        <v>1</v>
      </c>
      <c r="E127" s="2">
        <v>5000</v>
      </c>
      <c r="F127" s="2">
        <v>0</v>
      </c>
      <c r="G127" s="3" t="s">
        <v>13</v>
      </c>
      <c r="L127" t="str">
        <f t="shared" si="3"/>
        <v>Syracosphaera10738</v>
      </c>
      <c r="N127" s="4"/>
    </row>
    <row r="128" spans="1:14" x14ac:dyDescent="0.25">
      <c r="A128" s="1">
        <v>10739</v>
      </c>
      <c r="B128" s="1" t="s">
        <v>60</v>
      </c>
      <c r="C128" s="16" t="s">
        <v>346</v>
      </c>
      <c r="D128" t="s">
        <v>1</v>
      </c>
      <c r="E128" s="2">
        <v>3500</v>
      </c>
      <c r="F128" s="2">
        <v>0</v>
      </c>
      <c r="G128" s="3" t="s">
        <v>26</v>
      </c>
      <c r="L128" t="str">
        <f t="shared" si="3"/>
        <v>Chaetoceros10739</v>
      </c>
      <c r="N128" s="4"/>
    </row>
    <row r="129" spans="1:14" x14ac:dyDescent="0.25">
      <c r="A129" s="1">
        <v>10740</v>
      </c>
      <c r="B129" s="1" t="s">
        <v>60</v>
      </c>
      <c r="C129" s="16" t="s">
        <v>346</v>
      </c>
      <c r="D129" t="s">
        <v>1</v>
      </c>
      <c r="E129" s="2">
        <v>2500</v>
      </c>
      <c r="F129" s="2">
        <v>0</v>
      </c>
      <c r="G129" s="3" t="s">
        <v>26</v>
      </c>
      <c r="L129" t="str">
        <f t="shared" si="3"/>
        <v>Chaetoceros10740</v>
      </c>
      <c r="N129" s="4"/>
    </row>
    <row r="130" spans="1:14" x14ac:dyDescent="0.25">
      <c r="A130" s="1">
        <v>10741</v>
      </c>
      <c r="B130" s="1" t="s">
        <v>60</v>
      </c>
      <c r="C130" s="16" t="s">
        <v>346</v>
      </c>
      <c r="D130" t="s">
        <v>1</v>
      </c>
      <c r="E130" s="2">
        <v>500</v>
      </c>
      <c r="F130" s="2">
        <v>0</v>
      </c>
      <c r="G130" s="3" t="s">
        <v>26</v>
      </c>
      <c r="H130" t="s">
        <v>63</v>
      </c>
      <c r="L130" t="str">
        <f t="shared" si="3"/>
        <v>Chaetoceros10741</v>
      </c>
      <c r="N130" s="4"/>
    </row>
    <row r="131" spans="1:14" x14ac:dyDescent="0.25">
      <c r="A131" s="1">
        <v>10742</v>
      </c>
      <c r="B131" s="1" t="s">
        <v>60</v>
      </c>
      <c r="C131" s="16" t="s">
        <v>346</v>
      </c>
      <c r="D131" t="s">
        <v>1</v>
      </c>
      <c r="E131" s="2">
        <v>5000</v>
      </c>
      <c r="F131" s="2">
        <v>0</v>
      </c>
      <c r="G131" s="3" t="s">
        <v>26</v>
      </c>
      <c r="H131" t="s">
        <v>63</v>
      </c>
      <c r="L131" t="str">
        <f>+CONCATENATE(G131,A130,"a")</f>
        <v>Chaetoceros10741a</v>
      </c>
      <c r="N131" s="4"/>
    </row>
    <row r="132" spans="1:14" x14ac:dyDescent="0.25">
      <c r="A132" s="1">
        <v>10743</v>
      </c>
      <c r="B132" s="1" t="s">
        <v>60</v>
      </c>
      <c r="C132" s="16" t="s">
        <v>346</v>
      </c>
      <c r="D132" t="s">
        <v>1</v>
      </c>
      <c r="E132" s="2">
        <v>5000</v>
      </c>
      <c r="F132" s="2">
        <v>0</v>
      </c>
      <c r="G132" s="3" t="s">
        <v>14</v>
      </c>
      <c r="L132" t="str">
        <f t="shared" si="3"/>
        <v>Nitzschia10743</v>
      </c>
      <c r="N132" s="4"/>
    </row>
    <row r="133" spans="1:14" x14ac:dyDescent="0.25">
      <c r="A133" s="1">
        <v>10744</v>
      </c>
      <c r="B133" s="1" t="s">
        <v>60</v>
      </c>
      <c r="C133" s="16" t="s">
        <v>346</v>
      </c>
      <c r="D133" t="s">
        <v>1</v>
      </c>
      <c r="E133" s="2">
        <v>1500</v>
      </c>
      <c r="F133" s="2">
        <v>0</v>
      </c>
      <c r="G133" s="3" t="s">
        <v>61</v>
      </c>
      <c r="L133" t="str">
        <f t="shared" si="3"/>
        <v>Hemiaulus10744</v>
      </c>
      <c r="N133" s="4"/>
    </row>
    <row r="134" spans="1:14" x14ac:dyDescent="0.25">
      <c r="A134" s="1">
        <v>10745</v>
      </c>
      <c r="B134" s="1" t="s">
        <v>60</v>
      </c>
      <c r="C134" s="16" t="s">
        <v>346</v>
      </c>
      <c r="D134" t="s">
        <v>1</v>
      </c>
      <c r="E134" s="2">
        <v>4000</v>
      </c>
      <c r="F134" s="2">
        <v>0</v>
      </c>
      <c r="G134" s="3" t="s">
        <v>80</v>
      </c>
      <c r="L134" t="str">
        <f t="shared" si="3"/>
        <v>Haslea10745</v>
      </c>
      <c r="N134" s="4"/>
    </row>
    <row r="135" spans="1:14" x14ac:dyDescent="0.25">
      <c r="A135" s="1">
        <v>10746</v>
      </c>
      <c r="B135" s="1" t="s">
        <v>60</v>
      </c>
      <c r="C135" s="16" t="s">
        <v>346</v>
      </c>
      <c r="D135" t="s">
        <v>1</v>
      </c>
      <c r="E135" s="2">
        <v>1500</v>
      </c>
      <c r="F135" s="2">
        <v>0</v>
      </c>
      <c r="G135" s="3" t="s">
        <v>26</v>
      </c>
      <c r="H135" t="s">
        <v>65</v>
      </c>
      <c r="L135" t="str">
        <f t="shared" si="3"/>
        <v>Chaetoceros10746</v>
      </c>
      <c r="N135" s="4"/>
    </row>
    <row r="136" spans="1:14" x14ac:dyDescent="0.25">
      <c r="A136" s="1">
        <v>10747</v>
      </c>
      <c r="B136" s="1" t="s">
        <v>60</v>
      </c>
      <c r="C136" s="16" t="s">
        <v>346</v>
      </c>
      <c r="D136" t="s">
        <v>1</v>
      </c>
      <c r="E136" s="2">
        <v>3500</v>
      </c>
      <c r="F136" s="2">
        <v>0</v>
      </c>
      <c r="G136" s="3" t="s">
        <v>26</v>
      </c>
      <c r="L136" t="str">
        <f t="shared" si="3"/>
        <v>Chaetoceros10747</v>
      </c>
      <c r="N136" s="4"/>
    </row>
    <row r="137" spans="1:14" x14ac:dyDescent="0.25">
      <c r="A137" s="1">
        <v>10748</v>
      </c>
      <c r="B137" s="1" t="s">
        <v>60</v>
      </c>
      <c r="C137" s="16" t="s">
        <v>346</v>
      </c>
      <c r="D137" t="s">
        <v>1</v>
      </c>
      <c r="E137" s="2">
        <v>350</v>
      </c>
      <c r="F137" s="2">
        <v>0</v>
      </c>
      <c r="G137" s="3" t="s">
        <v>27</v>
      </c>
      <c r="L137" t="str">
        <f t="shared" si="3"/>
        <v>Thalassionema10748</v>
      </c>
      <c r="N137" s="4"/>
    </row>
    <row r="138" spans="1:14" x14ac:dyDescent="0.25">
      <c r="A138" s="1">
        <v>10749</v>
      </c>
      <c r="B138" s="1" t="s">
        <v>60</v>
      </c>
      <c r="C138" s="16" t="s">
        <v>346</v>
      </c>
      <c r="D138" t="s">
        <v>1</v>
      </c>
      <c r="E138" s="2">
        <v>5000</v>
      </c>
      <c r="F138" s="2">
        <v>0</v>
      </c>
      <c r="G138" s="3" t="s">
        <v>27</v>
      </c>
      <c r="L138" t="str">
        <f>+CONCATENATE(G138,A137,"a")</f>
        <v>Thalassionema10748a</v>
      </c>
      <c r="N138" s="4"/>
    </row>
    <row r="139" spans="1:14" x14ac:dyDescent="0.25">
      <c r="A139" s="1">
        <v>10750</v>
      </c>
      <c r="B139" s="1" t="s">
        <v>60</v>
      </c>
      <c r="C139" s="16" t="s">
        <v>346</v>
      </c>
      <c r="D139" t="s">
        <v>1</v>
      </c>
      <c r="E139" s="2">
        <v>150</v>
      </c>
      <c r="F139" s="2">
        <v>0</v>
      </c>
      <c r="G139" s="3" t="s">
        <v>66</v>
      </c>
      <c r="L139" t="str">
        <f t="shared" ref="L139:L150" si="4">+CONCATENATE(G139,A139)</f>
        <v>Thalassiothrix10750</v>
      </c>
      <c r="N139" s="4"/>
    </row>
    <row r="140" spans="1:14" x14ac:dyDescent="0.25">
      <c r="A140" s="1">
        <v>10751</v>
      </c>
      <c r="B140" s="1" t="s">
        <v>60</v>
      </c>
      <c r="C140" s="16" t="s">
        <v>346</v>
      </c>
      <c r="D140" t="s">
        <v>1</v>
      </c>
      <c r="E140" s="2">
        <v>3000</v>
      </c>
      <c r="F140" s="2">
        <v>0</v>
      </c>
      <c r="G140" s="3" t="s">
        <v>66</v>
      </c>
      <c r="L140" t="str">
        <f>+CONCATENATE(G140,A139,"a")</f>
        <v>Thalassiothrix10750a</v>
      </c>
      <c r="N140" s="4"/>
    </row>
    <row r="141" spans="1:14" x14ac:dyDescent="0.25">
      <c r="A141" s="1">
        <v>10752</v>
      </c>
      <c r="B141" s="1" t="s">
        <v>60</v>
      </c>
      <c r="C141" s="16" t="s">
        <v>346</v>
      </c>
      <c r="D141" t="s">
        <v>1</v>
      </c>
      <c r="E141" s="2">
        <v>10000</v>
      </c>
      <c r="F141" s="2">
        <v>0</v>
      </c>
      <c r="G141" s="3" t="s">
        <v>66</v>
      </c>
      <c r="L141" t="str">
        <f>+CONCATENATE(G141,A139,"b")</f>
        <v>Thalassiothrix10750b</v>
      </c>
      <c r="N141" s="4"/>
    </row>
    <row r="142" spans="1:14" x14ac:dyDescent="0.25">
      <c r="A142" s="1">
        <v>10753</v>
      </c>
      <c r="B142" s="1" t="s">
        <v>60</v>
      </c>
      <c r="C142" s="16" t="s">
        <v>346</v>
      </c>
      <c r="D142" t="s">
        <v>1</v>
      </c>
      <c r="E142" s="2">
        <v>7500</v>
      </c>
      <c r="F142" s="2">
        <v>0</v>
      </c>
      <c r="G142" s="3" t="s">
        <v>46</v>
      </c>
      <c r="L142" t="str">
        <f t="shared" si="4"/>
        <v>Prorocentrum10753</v>
      </c>
      <c r="N142" s="4"/>
    </row>
    <row r="143" spans="1:14" x14ac:dyDescent="0.25">
      <c r="A143" s="1">
        <v>10754</v>
      </c>
      <c r="B143" s="1" t="s">
        <v>60</v>
      </c>
      <c r="C143" s="16" t="s">
        <v>346</v>
      </c>
      <c r="D143" t="s">
        <v>1</v>
      </c>
      <c r="E143" s="2">
        <v>1400</v>
      </c>
      <c r="F143" s="2">
        <v>0</v>
      </c>
      <c r="G143" s="3" t="s">
        <v>67</v>
      </c>
      <c r="L143" t="str">
        <f t="shared" si="4"/>
        <v>Eucampia10754</v>
      </c>
      <c r="N143" s="4"/>
    </row>
    <row r="144" spans="1:14" x14ac:dyDescent="0.25">
      <c r="A144" s="1">
        <v>10755</v>
      </c>
      <c r="B144" s="1" t="s">
        <v>60</v>
      </c>
      <c r="C144" s="16" t="s">
        <v>346</v>
      </c>
      <c r="D144" t="s">
        <v>1</v>
      </c>
      <c r="E144" s="2">
        <v>10000</v>
      </c>
      <c r="F144" s="2">
        <v>0</v>
      </c>
      <c r="G144" s="3" t="s">
        <v>407</v>
      </c>
      <c r="L144" t="str">
        <f t="shared" si="4"/>
        <v>Canistrolithus10755</v>
      </c>
      <c r="N144" s="4"/>
    </row>
    <row r="145" spans="1:14" s="16" customFormat="1" x14ac:dyDescent="0.25">
      <c r="A145" s="15">
        <v>10756</v>
      </c>
      <c r="B145" s="15" t="s">
        <v>60</v>
      </c>
      <c r="C145" s="16" t="s">
        <v>346</v>
      </c>
      <c r="D145" s="16" t="s">
        <v>1</v>
      </c>
      <c r="E145" s="17">
        <v>500</v>
      </c>
      <c r="F145" s="17">
        <v>0</v>
      </c>
      <c r="G145" s="18" t="s">
        <v>26</v>
      </c>
      <c r="H145" s="16" t="s">
        <v>63</v>
      </c>
      <c r="L145" s="16" t="str">
        <f t="shared" si="4"/>
        <v>Chaetoceros10756</v>
      </c>
      <c r="N145" s="19"/>
    </row>
    <row r="146" spans="1:14" x14ac:dyDescent="0.25">
      <c r="A146" s="1">
        <v>10802</v>
      </c>
      <c r="B146" s="1" t="s">
        <v>69</v>
      </c>
      <c r="C146" t="s">
        <v>376</v>
      </c>
      <c r="D146" t="s">
        <v>1</v>
      </c>
      <c r="E146" s="2">
        <v>20000</v>
      </c>
      <c r="F146" s="2">
        <v>0</v>
      </c>
      <c r="G146" s="3" t="s">
        <v>4</v>
      </c>
      <c r="H146" t="s">
        <v>70</v>
      </c>
      <c r="L146" t="str">
        <f t="shared" si="4"/>
        <v>Gephyrocapsa10802</v>
      </c>
      <c r="N146" s="4"/>
    </row>
    <row r="147" spans="1:14" s="16" customFormat="1" x14ac:dyDescent="0.25">
      <c r="A147" s="15">
        <v>10803</v>
      </c>
      <c r="B147" s="15" t="s">
        <v>69</v>
      </c>
      <c r="C147" t="s">
        <v>376</v>
      </c>
      <c r="D147" s="16" t="s">
        <v>1</v>
      </c>
      <c r="E147" s="17">
        <v>12000</v>
      </c>
      <c r="F147" s="17">
        <v>0</v>
      </c>
      <c r="G147" s="18" t="s">
        <v>9</v>
      </c>
      <c r="H147" s="16" t="s">
        <v>10</v>
      </c>
      <c r="L147" s="16" t="str">
        <f t="shared" si="4"/>
        <v>Fragilariopsis10803</v>
      </c>
      <c r="N147" s="19"/>
    </row>
    <row r="148" spans="1:14" s="16" customFormat="1" x14ac:dyDescent="0.25">
      <c r="A148" s="15">
        <v>10804</v>
      </c>
      <c r="B148" s="15" t="s">
        <v>69</v>
      </c>
      <c r="C148" t="s">
        <v>376</v>
      </c>
      <c r="D148" s="16" t="s">
        <v>1</v>
      </c>
      <c r="E148" s="17">
        <v>12000</v>
      </c>
      <c r="F148" s="17">
        <v>0</v>
      </c>
      <c r="G148" s="18" t="s">
        <v>377</v>
      </c>
      <c r="H148" s="16" t="s">
        <v>10</v>
      </c>
      <c r="L148" s="16" t="str">
        <f t="shared" si="4"/>
        <v>fragilariopsis10804</v>
      </c>
      <c r="N148" s="19"/>
    </row>
    <row r="149" spans="1:14" s="16" customFormat="1" x14ac:dyDescent="0.25">
      <c r="A149" s="15">
        <v>10805</v>
      </c>
      <c r="B149" s="15" t="s">
        <v>69</v>
      </c>
      <c r="C149" t="s">
        <v>376</v>
      </c>
      <c r="D149" s="16" t="s">
        <v>1</v>
      </c>
      <c r="E149" s="17">
        <v>2000</v>
      </c>
      <c r="F149" s="17">
        <v>0</v>
      </c>
      <c r="G149" s="18" t="s">
        <v>71</v>
      </c>
      <c r="L149" s="16" t="str">
        <f t="shared" si="4"/>
        <v>Coscinodiscus10805</v>
      </c>
      <c r="N149" s="19"/>
    </row>
    <row r="150" spans="1:14" s="16" customFormat="1" x14ac:dyDescent="0.25">
      <c r="A150" s="15">
        <v>10806</v>
      </c>
      <c r="B150" s="15" t="s">
        <v>72</v>
      </c>
      <c r="C150" s="16" t="s">
        <v>378</v>
      </c>
      <c r="D150" s="16" t="s">
        <v>1</v>
      </c>
      <c r="E150" s="17">
        <v>5000</v>
      </c>
      <c r="F150" s="17">
        <v>0</v>
      </c>
      <c r="G150" s="18" t="s">
        <v>73</v>
      </c>
      <c r="H150" t="s">
        <v>401</v>
      </c>
      <c r="L150" s="16" t="str">
        <f t="shared" si="4"/>
        <v>Calciosolenia10806</v>
      </c>
      <c r="N150" s="19"/>
    </row>
    <row r="151" spans="1:14" s="16" customFormat="1" x14ac:dyDescent="0.25">
      <c r="A151" s="15">
        <v>10807</v>
      </c>
      <c r="B151" s="15" t="s">
        <v>74</v>
      </c>
      <c r="C151" s="16" t="s">
        <v>357</v>
      </c>
      <c r="D151" s="16" t="s">
        <v>1</v>
      </c>
      <c r="E151" s="17">
        <v>7000</v>
      </c>
      <c r="F151" s="17">
        <v>0</v>
      </c>
      <c r="G151" s="18" t="s">
        <v>75</v>
      </c>
      <c r="H151" s="16" t="s">
        <v>358</v>
      </c>
      <c r="L151" s="16" t="str">
        <f>+CONCATENATE(G151,A151)</f>
        <v>Discosphaera10807</v>
      </c>
      <c r="N151" s="19"/>
    </row>
    <row r="152" spans="1:14" s="16" customFormat="1" x14ac:dyDescent="0.25">
      <c r="A152" s="15">
        <v>10808</v>
      </c>
      <c r="B152" s="15" t="s">
        <v>74</v>
      </c>
      <c r="C152" s="16" t="s">
        <v>357</v>
      </c>
      <c r="D152" s="16" t="s">
        <v>1</v>
      </c>
      <c r="E152" s="17">
        <v>10000</v>
      </c>
      <c r="F152" s="17">
        <v>0</v>
      </c>
      <c r="G152" s="18" t="s">
        <v>45</v>
      </c>
      <c r="H152" s="16" t="s">
        <v>76</v>
      </c>
      <c r="L152" s="16" t="str">
        <f>+CONCATENATE(G152,A152)</f>
        <v>Umbellosphaera10808</v>
      </c>
      <c r="N152" s="19"/>
    </row>
    <row r="153" spans="1:14" s="16" customFormat="1" x14ac:dyDescent="0.25">
      <c r="A153" s="15">
        <v>10809</v>
      </c>
      <c r="B153" s="15" t="s">
        <v>74</v>
      </c>
      <c r="C153" s="16" t="s">
        <v>357</v>
      </c>
      <c r="D153" s="16" t="s">
        <v>1</v>
      </c>
      <c r="E153" s="17">
        <v>5000</v>
      </c>
      <c r="F153" s="17">
        <v>0</v>
      </c>
      <c r="G153" s="18" t="s">
        <v>14</v>
      </c>
      <c r="H153" s="16" t="s">
        <v>77</v>
      </c>
      <c r="L153" s="16" t="str">
        <f>+CONCATENATE(G153,A153)</f>
        <v>Nitzschia10809</v>
      </c>
      <c r="N153" s="19"/>
    </row>
    <row r="154" spans="1:14" s="16" customFormat="1" x14ac:dyDescent="0.25">
      <c r="A154" s="15">
        <v>10810</v>
      </c>
      <c r="B154" s="15" t="s">
        <v>74</v>
      </c>
      <c r="C154" s="16" t="s">
        <v>357</v>
      </c>
      <c r="D154" s="16" t="s">
        <v>1</v>
      </c>
      <c r="E154" s="17">
        <v>3500</v>
      </c>
      <c r="F154" s="17">
        <v>0</v>
      </c>
      <c r="G154" s="18" t="s">
        <v>26</v>
      </c>
      <c r="L154" s="16" t="str">
        <f>+CONCATENATE(G154,A154)</f>
        <v>Chaetoceros10810</v>
      </c>
      <c r="N154" s="19"/>
    </row>
    <row r="155" spans="1:14" s="16" customFormat="1" x14ac:dyDescent="0.25">
      <c r="A155" s="15">
        <v>10811</v>
      </c>
      <c r="B155" s="15" t="s">
        <v>74</v>
      </c>
      <c r="C155" s="16" t="s">
        <v>357</v>
      </c>
      <c r="D155" s="16" t="s">
        <v>1</v>
      </c>
      <c r="E155" s="17">
        <v>15000</v>
      </c>
      <c r="F155" s="17">
        <v>0</v>
      </c>
      <c r="G155" s="18" t="s">
        <v>43</v>
      </c>
      <c r="L155" s="16" t="str">
        <f>+CONCATENATE(G155,A155)</f>
        <v>Leptocylindrus10811</v>
      </c>
      <c r="N155" s="19"/>
    </row>
    <row r="156" spans="1:14" s="16" customFormat="1" x14ac:dyDescent="0.25">
      <c r="A156" s="15">
        <v>10847</v>
      </c>
      <c r="B156" s="15" t="s">
        <v>112</v>
      </c>
      <c r="C156" t="s">
        <v>352</v>
      </c>
      <c r="D156" s="16" t="s">
        <v>1</v>
      </c>
      <c r="E156" s="17">
        <v>7500</v>
      </c>
      <c r="F156" s="17">
        <v>0</v>
      </c>
      <c r="G156" s="18" t="s">
        <v>116</v>
      </c>
      <c r="L156" s="16" t="str">
        <f t="shared" ref="L156:L161" si="5">+CONCATENATE(G156,A156)</f>
        <v>Algirosphaera10847</v>
      </c>
      <c r="N156" s="19"/>
    </row>
    <row r="157" spans="1:14" x14ac:dyDescent="0.25">
      <c r="A157" s="1">
        <v>10854</v>
      </c>
      <c r="B157" s="1" t="s">
        <v>78</v>
      </c>
      <c r="C157" t="s">
        <v>347</v>
      </c>
      <c r="D157" t="s">
        <v>1</v>
      </c>
      <c r="E157" s="2">
        <v>5000</v>
      </c>
      <c r="F157" s="2">
        <v>0</v>
      </c>
      <c r="G157" s="3" t="s">
        <v>79</v>
      </c>
      <c r="H157" t="s">
        <v>231</v>
      </c>
      <c r="L157" t="str">
        <f t="shared" si="5"/>
        <v>Zygosphaera10854</v>
      </c>
      <c r="N157" s="4" t="s">
        <v>348</v>
      </c>
    </row>
    <row r="158" spans="1:14" x14ac:dyDescent="0.25">
      <c r="A158" s="1">
        <v>10855</v>
      </c>
      <c r="B158" s="1" t="s">
        <v>78</v>
      </c>
      <c r="C158" t="s">
        <v>347</v>
      </c>
      <c r="D158" t="s">
        <v>1</v>
      </c>
      <c r="E158" s="2">
        <v>15000</v>
      </c>
      <c r="F158" s="2">
        <v>0</v>
      </c>
      <c r="G158" s="3" t="s">
        <v>79</v>
      </c>
      <c r="H158" t="s">
        <v>231</v>
      </c>
      <c r="L158" t="str">
        <f>+CONCATENATE(G158,A157,"a")</f>
        <v>Zygosphaera10854a</v>
      </c>
      <c r="N158" s="4" t="s">
        <v>348</v>
      </c>
    </row>
    <row r="159" spans="1:14" x14ac:dyDescent="0.25">
      <c r="A159" s="1">
        <v>10856</v>
      </c>
      <c r="B159" s="1" t="s">
        <v>78</v>
      </c>
      <c r="C159" t="s">
        <v>347</v>
      </c>
      <c r="D159" t="s">
        <v>1</v>
      </c>
      <c r="E159" s="2">
        <v>5000</v>
      </c>
      <c r="F159" s="2">
        <v>0</v>
      </c>
      <c r="G159" s="3" t="s">
        <v>14</v>
      </c>
      <c r="L159" t="str">
        <f t="shared" si="5"/>
        <v>Nitzschia10856</v>
      </c>
      <c r="N159" s="4" t="s">
        <v>348</v>
      </c>
    </row>
    <row r="160" spans="1:14" x14ac:dyDescent="0.25">
      <c r="A160" s="1">
        <v>10857</v>
      </c>
      <c r="B160" s="1" t="s">
        <v>78</v>
      </c>
      <c r="C160" t="s">
        <v>347</v>
      </c>
      <c r="D160" t="s">
        <v>1</v>
      </c>
      <c r="E160" s="2">
        <v>1500</v>
      </c>
      <c r="F160" s="2">
        <v>0</v>
      </c>
      <c r="G160" s="3" t="s">
        <v>19</v>
      </c>
      <c r="L160" t="str">
        <f t="shared" si="5"/>
        <v>dinoflagellate10857</v>
      </c>
      <c r="N160" s="4" t="s">
        <v>348</v>
      </c>
    </row>
    <row r="161" spans="1:14" x14ac:dyDescent="0.25">
      <c r="A161" s="1">
        <v>10858</v>
      </c>
      <c r="B161" s="1" t="s">
        <v>78</v>
      </c>
      <c r="C161" t="s">
        <v>347</v>
      </c>
      <c r="D161" t="s">
        <v>1</v>
      </c>
      <c r="E161" s="2">
        <v>3500</v>
      </c>
      <c r="F161" s="2">
        <v>0</v>
      </c>
      <c r="G161" s="3" t="s">
        <v>14</v>
      </c>
      <c r="L161" t="str">
        <f t="shared" si="5"/>
        <v>Nitzschia10858</v>
      </c>
      <c r="N161" s="4" t="s">
        <v>348</v>
      </c>
    </row>
    <row r="162" spans="1:14" x14ac:dyDescent="0.25">
      <c r="A162" s="1">
        <v>10859</v>
      </c>
      <c r="B162" s="1" t="s">
        <v>78</v>
      </c>
      <c r="C162" t="s">
        <v>347</v>
      </c>
      <c r="D162" t="s">
        <v>1</v>
      </c>
      <c r="E162" s="2">
        <v>2500</v>
      </c>
      <c r="F162" s="2">
        <v>0</v>
      </c>
      <c r="G162" s="3" t="s">
        <v>80</v>
      </c>
      <c r="L162" t="str">
        <f t="shared" ref="L162:L225" si="6">+CONCATENATE(G162,A162)</f>
        <v>Haslea10859</v>
      </c>
      <c r="N162" s="4" t="s">
        <v>348</v>
      </c>
    </row>
    <row r="163" spans="1:14" x14ac:dyDescent="0.25">
      <c r="A163" s="1">
        <v>10860</v>
      </c>
      <c r="B163" s="1" t="s">
        <v>78</v>
      </c>
      <c r="C163" t="s">
        <v>347</v>
      </c>
      <c r="D163" t="s">
        <v>1</v>
      </c>
      <c r="E163" s="2">
        <v>10000</v>
      </c>
      <c r="F163" s="2">
        <v>0</v>
      </c>
      <c r="G163" s="3" t="s">
        <v>80</v>
      </c>
      <c r="L163" t="str">
        <f>+CONCATENATE(G163,A162,"a")</f>
        <v>Haslea10859a</v>
      </c>
      <c r="N163" s="4" t="s">
        <v>348</v>
      </c>
    </row>
    <row r="164" spans="1:14" x14ac:dyDescent="0.25">
      <c r="A164" s="1">
        <v>10861</v>
      </c>
      <c r="B164" s="1" t="s">
        <v>78</v>
      </c>
      <c r="C164" t="s">
        <v>347</v>
      </c>
      <c r="D164" t="s">
        <v>1</v>
      </c>
      <c r="E164" s="2">
        <v>10000</v>
      </c>
      <c r="F164" s="2">
        <v>0</v>
      </c>
      <c r="G164" s="3" t="s">
        <v>80</v>
      </c>
      <c r="L164" t="str">
        <f>+CONCATENATE(G164,A162,"b")</f>
        <v>Haslea10859b</v>
      </c>
      <c r="N164" s="4" t="s">
        <v>348</v>
      </c>
    </row>
    <row r="165" spans="1:14" x14ac:dyDescent="0.25">
      <c r="A165" s="1">
        <v>10862</v>
      </c>
      <c r="B165" s="1" t="s">
        <v>78</v>
      </c>
      <c r="C165" t="s">
        <v>347</v>
      </c>
      <c r="D165" t="s">
        <v>1</v>
      </c>
      <c r="E165" s="2">
        <v>10000</v>
      </c>
      <c r="F165" s="2">
        <v>0</v>
      </c>
      <c r="G165" s="3" t="s">
        <v>80</v>
      </c>
      <c r="L165" t="str">
        <f>+CONCATENATE(G165,A162,"c")</f>
        <v>Haslea10859c</v>
      </c>
      <c r="N165" s="4" t="s">
        <v>348</v>
      </c>
    </row>
    <row r="166" spans="1:14" x14ac:dyDescent="0.25">
      <c r="A166" s="1">
        <v>10863</v>
      </c>
      <c r="B166" s="1" t="s">
        <v>78</v>
      </c>
      <c r="C166" t="s">
        <v>347</v>
      </c>
      <c r="D166" t="s">
        <v>1</v>
      </c>
      <c r="E166" s="2">
        <v>10000</v>
      </c>
      <c r="F166" s="2">
        <v>0</v>
      </c>
      <c r="G166" s="3" t="s">
        <v>81</v>
      </c>
      <c r="H166" t="s">
        <v>400</v>
      </c>
      <c r="L166" t="str">
        <f t="shared" si="6"/>
        <v>Corisphaera10863</v>
      </c>
      <c r="N166" s="4" t="s">
        <v>348</v>
      </c>
    </row>
    <row r="167" spans="1:14" x14ac:dyDescent="0.25">
      <c r="A167" s="1">
        <v>10864</v>
      </c>
      <c r="B167" s="1" t="s">
        <v>78</v>
      </c>
      <c r="C167" t="s">
        <v>347</v>
      </c>
      <c r="D167" t="s">
        <v>1</v>
      </c>
      <c r="E167" s="2">
        <v>1000</v>
      </c>
      <c r="F167" s="2">
        <v>0</v>
      </c>
      <c r="G167" s="3" t="s">
        <v>27</v>
      </c>
      <c r="H167" t="s">
        <v>82</v>
      </c>
      <c r="L167" t="str">
        <f t="shared" si="6"/>
        <v>Thalassionema10864</v>
      </c>
      <c r="N167" s="4" t="s">
        <v>348</v>
      </c>
    </row>
    <row r="168" spans="1:14" x14ac:dyDescent="0.25">
      <c r="A168" s="1">
        <v>10865</v>
      </c>
      <c r="B168" s="1" t="s">
        <v>78</v>
      </c>
      <c r="C168" t="s">
        <v>347</v>
      </c>
      <c r="D168" t="s">
        <v>1</v>
      </c>
      <c r="E168" s="2">
        <v>8000</v>
      </c>
      <c r="F168" s="2">
        <v>0</v>
      </c>
      <c r="G168" s="3" t="s">
        <v>27</v>
      </c>
      <c r="H168" t="s">
        <v>82</v>
      </c>
      <c r="L168" t="str">
        <f>+CONCATENATE(G168,A167,"a")</f>
        <v>Thalassionema10864a</v>
      </c>
      <c r="N168" s="4" t="s">
        <v>348</v>
      </c>
    </row>
    <row r="169" spans="1:14" x14ac:dyDescent="0.25">
      <c r="A169" s="1">
        <v>10866</v>
      </c>
      <c r="B169" s="1" t="s">
        <v>78</v>
      </c>
      <c r="C169" t="s">
        <v>347</v>
      </c>
      <c r="D169" t="s">
        <v>1</v>
      </c>
      <c r="E169" s="2">
        <v>8000</v>
      </c>
      <c r="F169" s="2">
        <v>0</v>
      </c>
      <c r="G169" s="3" t="s">
        <v>27</v>
      </c>
      <c r="H169" t="s">
        <v>82</v>
      </c>
      <c r="L169" t="str">
        <f>+CONCATENATE(G169,A167,"b")</f>
        <v>Thalassionema10864b</v>
      </c>
      <c r="N169" s="4" t="s">
        <v>348</v>
      </c>
    </row>
    <row r="170" spans="1:14" s="16" customFormat="1" x14ac:dyDescent="0.25">
      <c r="A170" s="15">
        <v>10867</v>
      </c>
      <c r="B170" s="15" t="s">
        <v>78</v>
      </c>
      <c r="C170" t="s">
        <v>347</v>
      </c>
      <c r="D170" s="16" t="s">
        <v>1</v>
      </c>
      <c r="E170" s="17">
        <v>3500</v>
      </c>
      <c r="F170" s="17">
        <v>0</v>
      </c>
      <c r="G170" s="18" t="s">
        <v>13</v>
      </c>
      <c r="H170" s="16" t="s">
        <v>83</v>
      </c>
      <c r="L170" s="16" t="str">
        <f t="shared" si="6"/>
        <v>Syracosphaera10867</v>
      </c>
      <c r="N170" s="19" t="s">
        <v>348</v>
      </c>
    </row>
    <row r="171" spans="1:14" x14ac:dyDescent="0.25">
      <c r="A171" s="1">
        <v>10868</v>
      </c>
      <c r="B171" s="1" t="s">
        <v>78</v>
      </c>
      <c r="C171" t="s">
        <v>347</v>
      </c>
      <c r="D171" t="s">
        <v>1</v>
      </c>
      <c r="E171" s="2">
        <v>3500</v>
      </c>
      <c r="F171" s="2">
        <v>0</v>
      </c>
      <c r="G171" s="3" t="s">
        <v>13</v>
      </c>
      <c r="L171" t="str">
        <f t="shared" si="6"/>
        <v>Syracosphaera10868</v>
      </c>
      <c r="N171" s="4" t="s">
        <v>348</v>
      </c>
    </row>
    <row r="172" spans="1:14" x14ac:dyDescent="0.25">
      <c r="A172" s="1">
        <v>10869</v>
      </c>
      <c r="B172" s="1" t="s">
        <v>78</v>
      </c>
      <c r="C172" t="s">
        <v>347</v>
      </c>
      <c r="D172" t="s">
        <v>1</v>
      </c>
      <c r="E172" s="2">
        <v>5000</v>
      </c>
      <c r="F172" s="2">
        <v>0</v>
      </c>
      <c r="G172" s="3" t="s">
        <v>84</v>
      </c>
      <c r="H172" t="s">
        <v>399</v>
      </c>
      <c r="L172" t="str">
        <f t="shared" si="6"/>
        <v>Calyptrosphaera10869</v>
      </c>
      <c r="N172" s="4" t="s">
        <v>348</v>
      </c>
    </row>
    <row r="173" spans="1:14" x14ac:dyDescent="0.25">
      <c r="A173" s="1">
        <v>10870</v>
      </c>
      <c r="B173" s="1" t="s">
        <v>78</v>
      </c>
      <c r="C173" t="s">
        <v>347</v>
      </c>
      <c r="D173" t="s">
        <v>1</v>
      </c>
      <c r="E173" s="2">
        <v>5000</v>
      </c>
      <c r="F173" s="2">
        <v>0</v>
      </c>
      <c r="G173" s="3" t="s">
        <v>14</v>
      </c>
      <c r="L173" t="str">
        <f t="shared" si="6"/>
        <v>Nitzschia10870</v>
      </c>
      <c r="N173" s="4" t="s">
        <v>348</v>
      </c>
    </row>
    <row r="174" spans="1:14" x14ac:dyDescent="0.25">
      <c r="A174" s="1">
        <v>10871</v>
      </c>
      <c r="B174" s="1" t="s">
        <v>78</v>
      </c>
      <c r="C174" t="s">
        <v>347</v>
      </c>
      <c r="D174" t="s">
        <v>1</v>
      </c>
      <c r="E174" s="2">
        <v>9000</v>
      </c>
      <c r="F174" s="2">
        <v>0</v>
      </c>
      <c r="G174" s="3" t="s">
        <v>46</v>
      </c>
      <c r="L174" t="str">
        <f t="shared" si="6"/>
        <v>Prorocentrum10871</v>
      </c>
      <c r="N174" s="4" t="s">
        <v>348</v>
      </c>
    </row>
    <row r="175" spans="1:14" x14ac:dyDescent="0.25">
      <c r="A175" s="1">
        <v>10872</v>
      </c>
      <c r="B175" s="1" t="s">
        <v>78</v>
      </c>
      <c r="C175" t="s">
        <v>347</v>
      </c>
      <c r="D175" t="s">
        <v>1</v>
      </c>
      <c r="E175" s="2">
        <v>5000</v>
      </c>
      <c r="F175" s="2">
        <v>0</v>
      </c>
      <c r="G175" s="3" t="s">
        <v>45</v>
      </c>
      <c r="H175" t="s">
        <v>85</v>
      </c>
      <c r="L175" t="str">
        <f t="shared" si="6"/>
        <v>Umbellosphaera10872</v>
      </c>
      <c r="N175" s="4" t="s">
        <v>348</v>
      </c>
    </row>
    <row r="176" spans="1:14" x14ac:dyDescent="0.25">
      <c r="A176" s="1">
        <v>10873</v>
      </c>
      <c r="B176" s="1" t="s">
        <v>78</v>
      </c>
      <c r="C176" t="s">
        <v>347</v>
      </c>
      <c r="D176" t="s">
        <v>1</v>
      </c>
      <c r="E176" s="2">
        <v>5000</v>
      </c>
      <c r="F176" s="2">
        <v>0</v>
      </c>
      <c r="G176" s="3" t="s">
        <v>86</v>
      </c>
      <c r="H176" t="s">
        <v>87</v>
      </c>
      <c r="L176" t="str">
        <f t="shared" si="6"/>
        <v>Syracolithus10873</v>
      </c>
      <c r="N176" s="4" t="s">
        <v>348</v>
      </c>
    </row>
    <row r="177" spans="1:14" x14ac:dyDescent="0.25">
      <c r="A177" s="1">
        <v>10874</v>
      </c>
      <c r="B177" s="1" t="s">
        <v>78</v>
      </c>
      <c r="C177" t="s">
        <v>347</v>
      </c>
      <c r="D177" t="s">
        <v>1</v>
      </c>
      <c r="E177" s="2">
        <v>15000</v>
      </c>
      <c r="F177" s="2">
        <v>0</v>
      </c>
      <c r="G177" s="3" t="s">
        <v>349</v>
      </c>
      <c r="L177" t="str">
        <f t="shared" si="6"/>
        <v>Dactyliosolen10874</v>
      </c>
      <c r="N177" s="4" t="s">
        <v>348</v>
      </c>
    </row>
    <row r="178" spans="1:14" x14ac:dyDescent="0.25">
      <c r="A178" s="1">
        <v>10875</v>
      </c>
      <c r="B178" s="1" t="s">
        <v>78</v>
      </c>
      <c r="C178" t="s">
        <v>347</v>
      </c>
      <c r="D178" t="s">
        <v>1</v>
      </c>
      <c r="E178" s="2">
        <v>4000</v>
      </c>
      <c r="F178" s="2">
        <v>0</v>
      </c>
      <c r="G178" s="3" t="s">
        <v>349</v>
      </c>
      <c r="L178" t="str">
        <f>+CONCATENATE(G178,A177,"a")</f>
        <v>Dactyliosolen10874a</v>
      </c>
      <c r="N178" s="4" t="s">
        <v>348</v>
      </c>
    </row>
    <row r="179" spans="1:14" x14ac:dyDescent="0.25">
      <c r="A179" s="1">
        <v>10876</v>
      </c>
      <c r="B179" s="1" t="s">
        <v>78</v>
      </c>
      <c r="C179" t="s">
        <v>347</v>
      </c>
      <c r="D179" t="s">
        <v>1</v>
      </c>
      <c r="E179" s="2">
        <v>15000</v>
      </c>
      <c r="F179" s="2">
        <v>0</v>
      </c>
      <c r="G179" s="3" t="s">
        <v>79</v>
      </c>
      <c r="H179" t="s">
        <v>231</v>
      </c>
      <c r="L179" t="str">
        <f t="shared" si="6"/>
        <v>Zygosphaera10876</v>
      </c>
      <c r="N179" s="4" t="s">
        <v>348</v>
      </c>
    </row>
    <row r="180" spans="1:14" x14ac:dyDescent="0.25">
      <c r="A180" s="1">
        <v>10877</v>
      </c>
      <c r="B180" s="1" t="s">
        <v>78</v>
      </c>
      <c r="C180" t="s">
        <v>347</v>
      </c>
      <c r="D180" t="s">
        <v>1</v>
      </c>
      <c r="E180" s="2">
        <v>5000</v>
      </c>
      <c r="F180" s="2">
        <v>0</v>
      </c>
      <c r="G180" s="3" t="s">
        <v>13</v>
      </c>
      <c r="L180" t="str">
        <f t="shared" si="6"/>
        <v>Syracosphaera10877</v>
      </c>
      <c r="N180" s="4" t="s">
        <v>348</v>
      </c>
    </row>
    <row r="181" spans="1:14" x14ac:dyDescent="0.25">
      <c r="A181" s="1">
        <v>10878</v>
      </c>
      <c r="B181" s="1" t="s">
        <v>78</v>
      </c>
      <c r="C181" t="s">
        <v>347</v>
      </c>
      <c r="D181" t="s">
        <v>1</v>
      </c>
      <c r="E181" s="2">
        <v>10000</v>
      </c>
      <c r="F181" s="2">
        <v>0</v>
      </c>
      <c r="G181" s="3" t="s">
        <v>27</v>
      </c>
      <c r="L181" t="str">
        <f t="shared" si="6"/>
        <v>Thalassionema10878</v>
      </c>
      <c r="N181" s="4" t="s">
        <v>348</v>
      </c>
    </row>
    <row r="182" spans="1:14" x14ac:dyDescent="0.25">
      <c r="A182" s="1">
        <v>10879</v>
      </c>
      <c r="B182" s="1" t="s">
        <v>78</v>
      </c>
      <c r="C182" t="s">
        <v>347</v>
      </c>
      <c r="D182" t="s">
        <v>1</v>
      </c>
      <c r="E182" s="2">
        <v>750</v>
      </c>
      <c r="F182" s="2">
        <v>0</v>
      </c>
      <c r="G182" s="3" t="s">
        <v>88</v>
      </c>
      <c r="L182" t="str">
        <f t="shared" si="6"/>
        <v>Ceratium10879</v>
      </c>
      <c r="N182" s="4" t="s">
        <v>348</v>
      </c>
    </row>
    <row r="183" spans="1:14" x14ac:dyDescent="0.25">
      <c r="A183" s="1">
        <v>10880</v>
      </c>
      <c r="B183" s="1" t="s">
        <v>78</v>
      </c>
      <c r="C183" t="s">
        <v>347</v>
      </c>
      <c r="D183" t="s">
        <v>1</v>
      </c>
      <c r="E183" s="2">
        <v>5000</v>
      </c>
      <c r="F183" s="2">
        <v>0</v>
      </c>
      <c r="G183" s="3" t="s">
        <v>19</v>
      </c>
      <c r="L183" t="str">
        <f t="shared" si="6"/>
        <v>dinoflagellate10880</v>
      </c>
      <c r="N183" s="4" t="s">
        <v>348</v>
      </c>
    </row>
    <row r="184" spans="1:14" x14ac:dyDescent="0.25">
      <c r="A184" s="1">
        <v>10881</v>
      </c>
      <c r="B184" s="1" t="s">
        <v>78</v>
      </c>
      <c r="C184" t="s">
        <v>347</v>
      </c>
      <c r="D184" t="s">
        <v>1</v>
      </c>
      <c r="E184" s="2">
        <v>3500</v>
      </c>
      <c r="F184" s="2">
        <v>0</v>
      </c>
      <c r="G184" s="3" t="s">
        <v>89</v>
      </c>
      <c r="H184" t="s">
        <v>391</v>
      </c>
      <c r="L184" t="str">
        <f t="shared" si="6"/>
        <v>Acanthoica10881</v>
      </c>
      <c r="N184" s="4" t="s">
        <v>348</v>
      </c>
    </row>
    <row r="185" spans="1:14" x14ac:dyDescent="0.25">
      <c r="A185" s="1">
        <v>10882</v>
      </c>
      <c r="B185" s="1" t="s">
        <v>78</v>
      </c>
      <c r="C185" t="s">
        <v>347</v>
      </c>
      <c r="D185" t="s">
        <v>1</v>
      </c>
      <c r="E185" s="2">
        <v>10000</v>
      </c>
      <c r="F185" s="2">
        <v>0</v>
      </c>
      <c r="G185" s="3" t="s">
        <v>89</v>
      </c>
      <c r="H185" t="s">
        <v>391</v>
      </c>
      <c r="L185" t="str">
        <f>+CONCATENATE(G185,A184,"a")</f>
        <v>Acanthoica10881a</v>
      </c>
      <c r="N185" s="4" t="s">
        <v>348</v>
      </c>
    </row>
    <row r="186" spans="1:14" x14ac:dyDescent="0.25">
      <c r="A186" s="1">
        <v>10883</v>
      </c>
      <c r="B186" s="1" t="s">
        <v>78</v>
      </c>
      <c r="C186" t="s">
        <v>347</v>
      </c>
      <c r="D186" t="s">
        <v>1</v>
      </c>
      <c r="E186" s="2">
        <v>19000</v>
      </c>
      <c r="F186" s="2">
        <v>0</v>
      </c>
      <c r="G186" s="3" t="s">
        <v>79</v>
      </c>
      <c r="H186" t="s">
        <v>412</v>
      </c>
      <c r="L186" t="str">
        <f t="shared" si="6"/>
        <v>Zygosphaera10883</v>
      </c>
      <c r="N186" s="4" t="s">
        <v>348</v>
      </c>
    </row>
    <row r="187" spans="1:14" x14ac:dyDescent="0.25">
      <c r="A187" s="1">
        <v>10884</v>
      </c>
      <c r="B187" s="1" t="s">
        <v>78</v>
      </c>
      <c r="C187" t="s">
        <v>347</v>
      </c>
      <c r="D187" t="s">
        <v>1</v>
      </c>
      <c r="E187" s="2">
        <v>6000</v>
      </c>
      <c r="F187" s="2">
        <v>0</v>
      </c>
      <c r="G187" s="3" t="s">
        <v>14</v>
      </c>
      <c r="L187" t="str">
        <f t="shared" si="6"/>
        <v>Nitzschia10884</v>
      </c>
      <c r="N187" s="4" t="s">
        <v>348</v>
      </c>
    </row>
    <row r="188" spans="1:14" x14ac:dyDescent="0.25">
      <c r="A188" s="1">
        <v>10885</v>
      </c>
      <c r="B188" s="1" t="s">
        <v>78</v>
      </c>
      <c r="C188" t="s">
        <v>347</v>
      </c>
      <c r="D188" t="s">
        <v>1</v>
      </c>
      <c r="E188" s="2">
        <v>3500</v>
      </c>
      <c r="F188" s="2">
        <v>0</v>
      </c>
      <c r="G188" s="3" t="s">
        <v>26</v>
      </c>
      <c r="L188" t="str">
        <f t="shared" si="6"/>
        <v>Chaetoceros10885</v>
      </c>
      <c r="N188" s="4" t="s">
        <v>348</v>
      </c>
    </row>
    <row r="189" spans="1:14" x14ac:dyDescent="0.25">
      <c r="A189" s="1">
        <v>10886</v>
      </c>
      <c r="B189" s="1" t="s">
        <v>78</v>
      </c>
      <c r="C189" t="s">
        <v>347</v>
      </c>
      <c r="D189" t="s">
        <v>1</v>
      </c>
      <c r="E189" s="2">
        <v>500</v>
      </c>
      <c r="F189" s="2">
        <v>0</v>
      </c>
      <c r="G189" s="3" t="s">
        <v>26</v>
      </c>
      <c r="L189" t="str">
        <f>+CONCATENATE(G189,A188,"a")</f>
        <v>Chaetoceros10885a</v>
      </c>
      <c r="N189" s="4" t="s">
        <v>348</v>
      </c>
    </row>
    <row r="190" spans="1:14" x14ac:dyDescent="0.25">
      <c r="A190" s="1">
        <v>10887</v>
      </c>
      <c r="B190" s="1" t="s">
        <v>78</v>
      </c>
      <c r="C190" t="s">
        <v>347</v>
      </c>
      <c r="D190" t="s">
        <v>1</v>
      </c>
      <c r="E190" s="2">
        <v>5000</v>
      </c>
      <c r="F190" s="2">
        <v>0</v>
      </c>
      <c r="G190" s="3" t="s">
        <v>45</v>
      </c>
      <c r="H190" t="s">
        <v>85</v>
      </c>
      <c r="L190" t="str">
        <f t="shared" si="6"/>
        <v>Umbellosphaera10887</v>
      </c>
      <c r="N190" s="4" t="s">
        <v>348</v>
      </c>
    </row>
    <row r="191" spans="1:14" x14ac:dyDescent="0.25">
      <c r="A191" s="1">
        <v>10888</v>
      </c>
      <c r="B191" s="1" t="s">
        <v>78</v>
      </c>
      <c r="C191" t="s">
        <v>347</v>
      </c>
      <c r="D191" t="s">
        <v>1</v>
      </c>
      <c r="E191" s="2">
        <v>20000</v>
      </c>
      <c r="F191" s="2">
        <v>0</v>
      </c>
      <c r="G191" s="3" t="s">
        <v>4</v>
      </c>
      <c r="L191" t="str">
        <f t="shared" si="6"/>
        <v>Gephyrocapsa10888</v>
      </c>
      <c r="N191" s="4" t="s">
        <v>348</v>
      </c>
    </row>
    <row r="192" spans="1:14" x14ac:dyDescent="0.25">
      <c r="A192" s="1">
        <v>10889</v>
      </c>
      <c r="B192" s="1" t="s">
        <v>78</v>
      </c>
      <c r="C192" t="s">
        <v>347</v>
      </c>
      <c r="D192" t="s">
        <v>1</v>
      </c>
      <c r="E192" s="2">
        <v>5000</v>
      </c>
      <c r="F192" s="2">
        <v>0</v>
      </c>
      <c r="G192" s="3" t="s">
        <v>86</v>
      </c>
      <c r="H192" t="s">
        <v>410</v>
      </c>
      <c r="L192" t="str">
        <f t="shared" si="6"/>
        <v>Syracolithus10889</v>
      </c>
      <c r="N192" s="4" t="s">
        <v>348</v>
      </c>
    </row>
    <row r="193" spans="1:14" x14ac:dyDescent="0.25">
      <c r="A193" s="1">
        <v>10890</v>
      </c>
      <c r="B193" s="1" t="s">
        <v>78</v>
      </c>
      <c r="C193" t="s">
        <v>347</v>
      </c>
      <c r="D193" t="s">
        <v>1</v>
      </c>
      <c r="E193" s="2">
        <v>6000</v>
      </c>
      <c r="F193" s="2">
        <v>0</v>
      </c>
      <c r="G193" s="3" t="s">
        <v>13</v>
      </c>
      <c r="L193" t="str">
        <f t="shared" si="6"/>
        <v>Syracosphaera10890</v>
      </c>
      <c r="N193" s="4" t="s">
        <v>348</v>
      </c>
    </row>
    <row r="194" spans="1:14" x14ac:dyDescent="0.25">
      <c r="A194" s="1">
        <v>10891</v>
      </c>
      <c r="B194" s="1" t="s">
        <v>78</v>
      </c>
      <c r="C194" t="s">
        <v>347</v>
      </c>
      <c r="D194" t="s">
        <v>1</v>
      </c>
      <c r="E194" s="2">
        <v>5000</v>
      </c>
      <c r="F194" s="2">
        <v>0</v>
      </c>
      <c r="G194" s="3" t="s">
        <v>84</v>
      </c>
      <c r="H194" t="s">
        <v>399</v>
      </c>
      <c r="L194" t="str">
        <f t="shared" si="6"/>
        <v>Calyptrosphaera10891</v>
      </c>
      <c r="N194" s="4" t="s">
        <v>348</v>
      </c>
    </row>
    <row r="195" spans="1:14" x14ac:dyDescent="0.25">
      <c r="A195" s="1">
        <v>10892</v>
      </c>
      <c r="B195" s="1" t="s">
        <v>78</v>
      </c>
      <c r="C195" t="s">
        <v>347</v>
      </c>
      <c r="D195" t="s">
        <v>1</v>
      </c>
      <c r="E195" s="2">
        <v>10000</v>
      </c>
      <c r="F195" s="2">
        <v>0</v>
      </c>
      <c r="G195" s="3" t="s">
        <v>14</v>
      </c>
      <c r="L195" t="str">
        <f t="shared" si="6"/>
        <v>Nitzschia10892</v>
      </c>
      <c r="N195" s="4" t="s">
        <v>348</v>
      </c>
    </row>
    <row r="196" spans="1:14" x14ac:dyDescent="0.25">
      <c r="A196" s="1">
        <v>10893</v>
      </c>
      <c r="B196" s="1" t="s">
        <v>78</v>
      </c>
      <c r="C196" t="s">
        <v>347</v>
      </c>
      <c r="D196" t="s">
        <v>1</v>
      </c>
      <c r="E196" s="2">
        <v>15000</v>
      </c>
      <c r="F196" s="2">
        <v>0</v>
      </c>
      <c r="G196" t="s">
        <v>92</v>
      </c>
      <c r="H196" t="s">
        <v>404</v>
      </c>
      <c r="L196" t="e">
        <f>+CONCATENATE(#REF!,A196)</f>
        <v>#REF!</v>
      </c>
      <c r="N196" s="4" t="s">
        <v>348</v>
      </c>
    </row>
    <row r="197" spans="1:14" s="16" customFormat="1" x14ac:dyDescent="0.25">
      <c r="A197" s="15">
        <v>10894</v>
      </c>
      <c r="B197" s="15" t="s">
        <v>78</v>
      </c>
      <c r="C197" t="s">
        <v>347</v>
      </c>
      <c r="D197" s="16" t="s">
        <v>1</v>
      </c>
      <c r="E197" s="17">
        <v>3000</v>
      </c>
      <c r="F197" s="17">
        <v>0</v>
      </c>
      <c r="G197" s="18" t="s">
        <v>19</v>
      </c>
      <c r="L197" s="16" t="str">
        <f t="shared" si="6"/>
        <v>dinoflagellate10894</v>
      </c>
      <c r="N197" s="19" t="s">
        <v>348</v>
      </c>
    </row>
    <row r="198" spans="1:14" x14ac:dyDescent="0.25">
      <c r="A198" s="1">
        <v>10895</v>
      </c>
      <c r="B198" s="1" t="s">
        <v>78</v>
      </c>
      <c r="C198" t="s">
        <v>347</v>
      </c>
      <c r="D198" t="s">
        <v>1</v>
      </c>
      <c r="E198" s="2">
        <v>18000</v>
      </c>
      <c r="F198" s="2">
        <v>0</v>
      </c>
      <c r="G198" s="3" t="s">
        <v>90</v>
      </c>
      <c r="H198" t="s">
        <v>375</v>
      </c>
      <c r="L198" t="str">
        <f t="shared" si="6"/>
        <v>Sphaerocalyptra10895</v>
      </c>
      <c r="N198" s="4" t="s">
        <v>348</v>
      </c>
    </row>
    <row r="199" spans="1:14" x14ac:dyDescent="0.25">
      <c r="A199" s="1">
        <v>10896</v>
      </c>
      <c r="B199" s="1" t="s">
        <v>78</v>
      </c>
      <c r="C199" t="s">
        <v>347</v>
      </c>
      <c r="D199" t="s">
        <v>1</v>
      </c>
      <c r="E199" s="2">
        <v>10000</v>
      </c>
      <c r="F199" s="2">
        <v>0</v>
      </c>
      <c r="G199" s="3" t="s">
        <v>81</v>
      </c>
      <c r="H199" t="s">
        <v>400</v>
      </c>
      <c r="L199" t="str">
        <f t="shared" si="6"/>
        <v>Corisphaera10896</v>
      </c>
      <c r="N199" s="4" t="s">
        <v>348</v>
      </c>
    </row>
    <row r="200" spans="1:14" x14ac:dyDescent="0.25">
      <c r="A200" s="1">
        <v>10897</v>
      </c>
      <c r="B200" s="1" t="s">
        <v>78</v>
      </c>
      <c r="C200" t="s">
        <v>347</v>
      </c>
      <c r="D200" t="s">
        <v>1</v>
      </c>
      <c r="E200" s="2">
        <v>6500</v>
      </c>
      <c r="F200" s="2">
        <v>0</v>
      </c>
      <c r="G200" s="3" t="s">
        <v>91</v>
      </c>
      <c r="H200" t="s">
        <v>398</v>
      </c>
      <c r="L200" t="str">
        <f t="shared" si="6"/>
        <v>Coccolithus10897</v>
      </c>
      <c r="N200" s="4" t="s">
        <v>348</v>
      </c>
    </row>
    <row r="201" spans="1:14" x14ac:dyDescent="0.25">
      <c r="A201" s="1">
        <v>10898</v>
      </c>
      <c r="B201" s="1" t="s">
        <v>78</v>
      </c>
      <c r="C201" t="s">
        <v>347</v>
      </c>
      <c r="D201" t="s">
        <v>1</v>
      </c>
      <c r="E201" s="2">
        <v>1000</v>
      </c>
      <c r="F201" s="2">
        <v>0</v>
      </c>
      <c r="G201" s="3" t="s">
        <v>26</v>
      </c>
      <c r="L201" t="str">
        <f t="shared" si="6"/>
        <v>Chaetoceros10898</v>
      </c>
      <c r="N201" s="4" t="s">
        <v>348</v>
      </c>
    </row>
    <row r="202" spans="1:14" x14ac:dyDescent="0.25">
      <c r="A202" s="1">
        <v>10899</v>
      </c>
      <c r="B202" s="1" t="s">
        <v>78</v>
      </c>
      <c r="C202" t="s">
        <v>347</v>
      </c>
      <c r="D202" t="s">
        <v>1</v>
      </c>
      <c r="E202" s="2">
        <v>8600</v>
      </c>
      <c r="F202" s="2">
        <v>0</v>
      </c>
      <c r="G202" s="3" t="s">
        <v>92</v>
      </c>
      <c r="L202" t="str">
        <f t="shared" si="6"/>
        <v>Homozygosphaera10899</v>
      </c>
      <c r="N202" s="4" t="s">
        <v>348</v>
      </c>
    </row>
    <row r="203" spans="1:14" x14ac:dyDescent="0.25">
      <c r="A203" s="1">
        <v>10900</v>
      </c>
      <c r="B203" s="1" t="s">
        <v>78</v>
      </c>
      <c r="C203" t="s">
        <v>347</v>
      </c>
      <c r="D203" t="s">
        <v>1</v>
      </c>
      <c r="E203" s="2">
        <v>1000</v>
      </c>
      <c r="F203" s="2">
        <v>0</v>
      </c>
      <c r="G203" s="3" t="s">
        <v>88</v>
      </c>
      <c r="L203" t="str">
        <f t="shared" si="6"/>
        <v>Ceratium10900</v>
      </c>
      <c r="N203" s="4" t="s">
        <v>348</v>
      </c>
    </row>
    <row r="204" spans="1:14" x14ac:dyDescent="0.25">
      <c r="A204" s="1">
        <v>10901</v>
      </c>
      <c r="B204" s="1" t="s">
        <v>78</v>
      </c>
      <c r="C204" t="s">
        <v>347</v>
      </c>
      <c r="D204" t="s">
        <v>1</v>
      </c>
      <c r="E204" s="2">
        <v>7500</v>
      </c>
      <c r="F204" s="2">
        <v>0</v>
      </c>
      <c r="G204" s="3" t="s">
        <v>93</v>
      </c>
      <c r="H204" t="s">
        <v>94</v>
      </c>
      <c r="L204" t="str">
        <f t="shared" si="6"/>
        <v>Rhabdosphaera10901</v>
      </c>
      <c r="N204" s="4" t="s">
        <v>348</v>
      </c>
    </row>
    <row r="205" spans="1:14" x14ac:dyDescent="0.25">
      <c r="A205" s="1">
        <v>10902</v>
      </c>
      <c r="B205" s="1" t="s">
        <v>78</v>
      </c>
      <c r="C205" t="s">
        <v>347</v>
      </c>
      <c r="D205" t="s">
        <v>1</v>
      </c>
      <c r="E205" s="2">
        <v>3300</v>
      </c>
      <c r="F205" s="2">
        <v>0</v>
      </c>
      <c r="G205" s="3" t="s">
        <v>61</v>
      </c>
      <c r="H205" t="s">
        <v>95</v>
      </c>
      <c r="L205" t="str">
        <f t="shared" si="6"/>
        <v>Hemiaulus10902</v>
      </c>
      <c r="N205" s="4" t="s">
        <v>348</v>
      </c>
    </row>
    <row r="206" spans="1:14" x14ac:dyDescent="0.25">
      <c r="A206" s="1">
        <v>10903</v>
      </c>
      <c r="B206" s="1" t="s">
        <v>78</v>
      </c>
      <c r="C206" t="s">
        <v>347</v>
      </c>
      <c r="D206" t="s">
        <v>1</v>
      </c>
      <c r="E206" s="2">
        <v>2000</v>
      </c>
      <c r="F206" s="2">
        <v>0</v>
      </c>
      <c r="G206" s="3" t="s">
        <v>57</v>
      </c>
      <c r="L206" t="str">
        <f t="shared" si="6"/>
        <v>naviculoid10903</v>
      </c>
      <c r="N206" s="4" t="s">
        <v>348</v>
      </c>
    </row>
    <row r="207" spans="1:14" x14ac:dyDescent="0.25">
      <c r="A207" s="1">
        <v>10904</v>
      </c>
      <c r="B207" s="1" t="s">
        <v>78</v>
      </c>
      <c r="C207" t="s">
        <v>347</v>
      </c>
      <c r="D207" t="s">
        <v>1</v>
      </c>
      <c r="E207" s="2">
        <v>5000</v>
      </c>
      <c r="F207" s="2">
        <v>0</v>
      </c>
      <c r="G207" s="3" t="s">
        <v>19</v>
      </c>
      <c r="L207" t="str">
        <f t="shared" si="6"/>
        <v>dinoflagellate10904</v>
      </c>
      <c r="N207" s="4" t="s">
        <v>348</v>
      </c>
    </row>
    <row r="208" spans="1:14" x14ac:dyDescent="0.25">
      <c r="A208" s="1">
        <v>10905</v>
      </c>
      <c r="B208" s="1" t="s">
        <v>78</v>
      </c>
      <c r="C208" t="s">
        <v>347</v>
      </c>
      <c r="D208" t="s">
        <v>1</v>
      </c>
      <c r="E208" s="2">
        <v>4000</v>
      </c>
      <c r="F208" s="2">
        <v>0</v>
      </c>
      <c r="G208" s="3" t="s">
        <v>13</v>
      </c>
      <c r="H208" t="s">
        <v>83</v>
      </c>
      <c r="L208" t="str">
        <f t="shared" si="6"/>
        <v>Syracosphaera10905</v>
      </c>
      <c r="N208" s="4" t="s">
        <v>348</v>
      </c>
    </row>
    <row r="209" spans="1:14" x14ac:dyDescent="0.25">
      <c r="A209" s="1">
        <v>10906</v>
      </c>
      <c r="B209" s="1" t="s">
        <v>78</v>
      </c>
      <c r="C209" t="s">
        <v>347</v>
      </c>
      <c r="D209" t="s">
        <v>1</v>
      </c>
      <c r="E209" s="2">
        <v>10000</v>
      </c>
      <c r="F209" s="2">
        <v>0</v>
      </c>
      <c r="G209" s="3" t="s">
        <v>13</v>
      </c>
      <c r="H209" t="s">
        <v>83</v>
      </c>
      <c r="L209" t="str">
        <f>+CONCATENATE(G209,A208,"a")</f>
        <v>Syracosphaera10905a</v>
      </c>
      <c r="N209" s="4" t="s">
        <v>348</v>
      </c>
    </row>
    <row r="210" spans="1:14" x14ac:dyDescent="0.25">
      <c r="A210" s="1">
        <v>10907</v>
      </c>
      <c r="B210" s="1" t="s">
        <v>78</v>
      </c>
      <c r="C210" t="s">
        <v>347</v>
      </c>
      <c r="D210" t="s">
        <v>1</v>
      </c>
      <c r="E210" s="2">
        <v>6000</v>
      </c>
      <c r="F210" s="2">
        <v>0</v>
      </c>
      <c r="G210" s="3" t="s">
        <v>96</v>
      </c>
      <c r="H210" t="s">
        <v>97</v>
      </c>
      <c r="L210" t="str">
        <f t="shared" si="6"/>
        <v>Umbilicosphaera10907</v>
      </c>
      <c r="N210" s="4" t="s">
        <v>348</v>
      </c>
    </row>
    <row r="211" spans="1:14" x14ac:dyDescent="0.25">
      <c r="A211" s="1">
        <v>10908</v>
      </c>
      <c r="B211" s="1" t="s">
        <v>78</v>
      </c>
      <c r="C211" t="s">
        <v>347</v>
      </c>
      <c r="D211" t="s">
        <v>1</v>
      </c>
      <c r="E211" s="2">
        <v>10000</v>
      </c>
      <c r="F211" s="2">
        <v>0</v>
      </c>
      <c r="G211" s="3" t="s">
        <v>13</v>
      </c>
      <c r="L211" t="str">
        <f t="shared" si="6"/>
        <v>Syracosphaera10908</v>
      </c>
      <c r="N211" s="4" t="s">
        <v>348</v>
      </c>
    </row>
    <row r="212" spans="1:14" s="16" customFormat="1" x14ac:dyDescent="0.25">
      <c r="A212" s="15">
        <v>10909</v>
      </c>
      <c r="B212" s="15" t="s">
        <v>78</v>
      </c>
      <c r="C212" t="s">
        <v>347</v>
      </c>
      <c r="D212" s="16" t="s">
        <v>1</v>
      </c>
      <c r="E212" s="17">
        <v>5000</v>
      </c>
      <c r="F212" s="17">
        <v>0</v>
      </c>
      <c r="G212" s="18" t="s">
        <v>41</v>
      </c>
      <c r="L212" s="16" t="str">
        <f t="shared" si="6"/>
        <v>Oxytoxum10909</v>
      </c>
      <c r="N212" s="19" t="s">
        <v>348</v>
      </c>
    </row>
    <row r="213" spans="1:14" s="16" customFormat="1" x14ac:dyDescent="0.25">
      <c r="A213" s="15">
        <v>10910</v>
      </c>
      <c r="B213" s="15" t="s">
        <v>78</v>
      </c>
      <c r="C213" t="s">
        <v>347</v>
      </c>
      <c r="D213" s="16" t="s">
        <v>1</v>
      </c>
      <c r="E213" s="17">
        <v>6000</v>
      </c>
      <c r="F213" s="17">
        <v>0</v>
      </c>
      <c r="G213" s="18" t="s">
        <v>86</v>
      </c>
      <c r="L213" s="16" t="str">
        <f t="shared" si="6"/>
        <v>Syracolithus10910</v>
      </c>
      <c r="N213" s="19" t="s">
        <v>348</v>
      </c>
    </row>
    <row r="214" spans="1:14" x14ac:dyDescent="0.25">
      <c r="A214" s="1">
        <v>10911</v>
      </c>
      <c r="B214" s="1" t="s">
        <v>78</v>
      </c>
      <c r="C214" t="s">
        <v>347</v>
      </c>
      <c r="D214" t="s">
        <v>1</v>
      </c>
      <c r="E214" s="2">
        <v>2000</v>
      </c>
      <c r="F214" s="2">
        <v>0</v>
      </c>
      <c r="G214" s="3" t="s">
        <v>98</v>
      </c>
      <c r="L214" t="str">
        <f t="shared" si="6"/>
        <v>Asteromphalus10911</v>
      </c>
      <c r="N214" s="4" t="s">
        <v>348</v>
      </c>
    </row>
    <row r="215" spans="1:14" x14ac:dyDescent="0.25">
      <c r="A215" s="1">
        <v>10912</v>
      </c>
      <c r="B215" s="1" t="s">
        <v>78</v>
      </c>
      <c r="C215" t="s">
        <v>347</v>
      </c>
      <c r="D215" t="s">
        <v>1</v>
      </c>
      <c r="E215" s="2">
        <v>4000</v>
      </c>
      <c r="F215" s="2">
        <v>0</v>
      </c>
      <c r="G215" t="s">
        <v>84</v>
      </c>
      <c r="H215" t="s">
        <v>230</v>
      </c>
      <c r="L215" t="str">
        <f t="shared" si="6"/>
        <v>Calyptrosphaera10912</v>
      </c>
      <c r="N215" s="4" t="s">
        <v>348</v>
      </c>
    </row>
    <row r="216" spans="1:14" x14ac:dyDescent="0.25">
      <c r="A216" s="1">
        <v>10913</v>
      </c>
      <c r="B216" s="1" t="s">
        <v>78</v>
      </c>
      <c r="C216" t="s">
        <v>347</v>
      </c>
      <c r="D216" t="s">
        <v>1</v>
      </c>
      <c r="E216" s="2">
        <v>15000</v>
      </c>
      <c r="F216" s="2">
        <v>0</v>
      </c>
      <c r="G216" t="s">
        <v>84</v>
      </c>
      <c r="H216" t="s">
        <v>230</v>
      </c>
      <c r="L216" t="str">
        <f>+CONCATENATE(G216,A215,"a")</f>
        <v>Calyptrosphaera10912a</v>
      </c>
      <c r="N216" s="4" t="s">
        <v>348</v>
      </c>
    </row>
    <row r="217" spans="1:14" x14ac:dyDescent="0.25">
      <c r="A217" s="1">
        <v>10914</v>
      </c>
      <c r="B217" s="1" t="s">
        <v>78</v>
      </c>
      <c r="C217" t="s">
        <v>347</v>
      </c>
      <c r="D217" t="s">
        <v>1</v>
      </c>
      <c r="E217" s="2">
        <v>2000</v>
      </c>
      <c r="F217" s="2">
        <v>0</v>
      </c>
      <c r="G217" s="3" t="s">
        <v>14</v>
      </c>
      <c r="L217" t="str">
        <f t="shared" si="6"/>
        <v>Nitzschia10914</v>
      </c>
      <c r="N217" s="4" t="s">
        <v>348</v>
      </c>
    </row>
    <row r="218" spans="1:14" x14ac:dyDescent="0.25">
      <c r="A218" s="1">
        <v>10915</v>
      </c>
      <c r="B218" s="1" t="s">
        <v>78</v>
      </c>
      <c r="C218" t="s">
        <v>347</v>
      </c>
      <c r="D218" t="s">
        <v>1</v>
      </c>
      <c r="E218" s="2">
        <v>10000</v>
      </c>
      <c r="F218" s="2">
        <v>0</v>
      </c>
      <c r="G218" s="3" t="s">
        <v>14</v>
      </c>
      <c r="L218" t="str">
        <f t="shared" si="6"/>
        <v>Nitzschia10915</v>
      </c>
      <c r="N218" s="4" t="s">
        <v>348</v>
      </c>
    </row>
    <row r="219" spans="1:14" x14ac:dyDescent="0.25">
      <c r="A219" s="1">
        <v>10916</v>
      </c>
      <c r="B219" s="1" t="s">
        <v>78</v>
      </c>
      <c r="C219" t="s">
        <v>347</v>
      </c>
      <c r="D219" t="s">
        <v>1</v>
      </c>
      <c r="E219" s="2">
        <v>5000</v>
      </c>
      <c r="F219" s="2">
        <v>0</v>
      </c>
      <c r="G219" s="3" t="s">
        <v>13</v>
      </c>
      <c r="L219" t="str">
        <f t="shared" si="6"/>
        <v>Syracosphaera10916</v>
      </c>
      <c r="N219" s="4" t="s">
        <v>348</v>
      </c>
    </row>
    <row r="220" spans="1:14" x14ac:dyDescent="0.25">
      <c r="A220" s="1">
        <v>10917</v>
      </c>
      <c r="B220" s="1" t="s">
        <v>100</v>
      </c>
      <c r="C220" t="s">
        <v>350</v>
      </c>
      <c r="D220" t="s">
        <v>101</v>
      </c>
      <c r="E220" s="2">
        <v>10000</v>
      </c>
      <c r="F220" s="2">
        <v>0</v>
      </c>
      <c r="G220" s="3" t="s">
        <v>14</v>
      </c>
      <c r="L220" t="str">
        <f t="shared" si="6"/>
        <v>Nitzschia10917</v>
      </c>
      <c r="N220" s="4" t="s">
        <v>348</v>
      </c>
    </row>
    <row r="221" spans="1:14" x14ac:dyDescent="0.25">
      <c r="A221" s="1">
        <v>10918</v>
      </c>
      <c r="B221" s="1" t="s">
        <v>100</v>
      </c>
      <c r="C221" t="s">
        <v>350</v>
      </c>
      <c r="D221" t="s">
        <v>101</v>
      </c>
      <c r="E221" s="2">
        <v>10000</v>
      </c>
      <c r="F221" s="2">
        <v>0</v>
      </c>
      <c r="G221" s="3" t="s">
        <v>8</v>
      </c>
      <c r="L221" t="str">
        <f t="shared" si="6"/>
        <v>Pseudonitzschia10918</v>
      </c>
      <c r="N221" s="4" t="s">
        <v>348</v>
      </c>
    </row>
    <row r="222" spans="1:14" x14ac:dyDescent="0.25">
      <c r="A222" s="1">
        <v>10919</v>
      </c>
      <c r="B222" s="1" t="s">
        <v>100</v>
      </c>
      <c r="C222" t="s">
        <v>350</v>
      </c>
      <c r="D222" t="s">
        <v>101</v>
      </c>
      <c r="E222" s="2">
        <v>10000</v>
      </c>
      <c r="F222" s="2">
        <v>0</v>
      </c>
      <c r="G222" s="3" t="s">
        <v>8</v>
      </c>
      <c r="L222" t="str">
        <f>+CONCATENATE(G222,A221,"a")</f>
        <v>Pseudonitzschia10918a</v>
      </c>
      <c r="N222" s="4" t="s">
        <v>348</v>
      </c>
    </row>
    <row r="223" spans="1:14" x14ac:dyDescent="0.25">
      <c r="A223" s="1">
        <v>10920</v>
      </c>
      <c r="B223" s="1" t="s">
        <v>100</v>
      </c>
      <c r="C223" t="s">
        <v>350</v>
      </c>
      <c r="D223" t="s">
        <v>101</v>
      </c>
      <c r="E223" s="2">
        <v>13000</v>
      </c>
      <c r="F223" s="2">
        <v>0</v>
      </c>
      <c r="G223" s="3" t="s">
        <v>14</v>
      </c>
      <c r="L223" t="str">
        <f t="shared" si="6"/>
        <v>Nitzschia10920</v>
      </c>
      <c r="N223" s="4" t="s">
        <v>348</v>
      </c>
    </row>
    <row r="224" spans="1:14" x14ac:dyDescent="0.25">
      <c r="A224" s="1">
        <v>10921</v>
      </c>
      <c r="B224" s="1" t="s">
        <v>100</v>
      </c>
      <c r="C224" t="s">
        <v>350</v>
      </c>
      <c r="D224" t="s">
        <v>101</v>
      </c>
      <c r="E224" s="2">
        <v>10000</v>
      </c>
      <c r="F224" s="2">
        <v>0</v>
      </c>
      <c r="G224" s="3" t="s">
        <v>187</v>
      </c>
      <c r="H224" t="s">
        <v>406</v>
      </c>
      <c r="L224" t="str">
        <f t="shared" si="6"/>
        <v>Alisphaera10921</v>
      </c>
      <c r="N224" s="4" t="s">
        <v>348</v>
      </c>
    </row>
    <row r="225" spans="1:14" x14ac:dyDescent="0.25">
      <c r="A225" s="1">
        <v>10922</v>
      </c>
      <c r="B225" s="1" t="s">
        <v>100</v>
      </c>
      <c r="C225" t="s">
        <v>350</v>
      </c>
      <c r="D225" t="s">
        <v>101</v>
      </c>
      <c r="E225" s="2">
        <v>7500</v>
      </c>
      <c r="F225" s="2">
        <v>0</v>
      </c>
      <c r="G225" s="3" t="s">
        <v>68</v>
      </c>
      <c r="L225" t="str">
        <f t="shared" si="6"/>
        <v>coccolith10922</v>
      </c>
      <c r="N225" s="4" t="s">
        <v>348</v>
      </c>
    </row>
    <row r="226" spans="1:14" x14ac:dyDescent="0.25">
      <c r="A226" s="1">
        <v>10923</v>
      </c>
      <c r="B226" s="1" t="s">
        <v>100</v>
      </c>
      <c r="C226" t="s">
        <v>350</v>
      </c>
      <c r="D226" t="s">
        <v>101</v>
      </c>
      <c r="E226" s="2">
        <v>5000</v>
      </c>
      <c r="F226" s="2">
        <v>0</v>
      </c>
      <c r="G226" s="3" t="s">
        <v>43</v>
      </c>
      <c r="H226" t="s">
        <v>135</v>
      </c>
      <c r="L226" t="str">
        <f t="shared" ref="L226:L289" si="7">+CONCATENATE(G226,A226)</f>
        <v>Leptocylindrus10923</v>
      </c>
      <c r="N226" s="4" t="s">
        <v>348</v>
      </c>
    </row>
    <row r="227" spans="1:14" x14ac:dyDescent="0.25">
      <c r="A227" s="1">
        <v>10924</v>
      </c>
      <c r="B227" s="1" t="s">
        <v>100</v>
      </c>
      <c r="C227" t="s">
        <v>350</v>
      </c>
      <c r="D227" t="s">
        <v>101</v>
      </c>
      <c r="E227" s="2">
        <v>5000</v>
      </c>
      <c r="F227" s="2">
        <v>0</v>
      </c>
      <c r="G227" s="3" t="s">
        <v>102</v>
      </c>
      <c r="L227" t="str">
        <f t="shared" si="7"/>
        <v>filaments10924</v>
      </c>
      <c r="N227" s="4" t="s">
        <v>348</v>
      </c>
    </row>
    <row r="228" spans="1:14" x14ac:dyDescent="0.25">
      <c r="A228" s="1">
        <v>10925</v>
      </c>
      <c r="B228" s="1" t="s">
        <v>100</v>
      </c>
      <c r="C228" t="s">
        <v>350</v>
      </c>
      <c r="D228" t="s">
        <v>101</v>
      </c>
      <c r="E228" s="2">
        <v>7500</v>
      </c>
      <c r="F228" s="2">
        <v>0</v>
      </c>
      <c r="G228" s="3" t="s">
        <v>103</v>
      </c>
      <c r="H228" t="s">
        <v>405</v>
      </c>
      <c r="L228" t="str">
        <f t="shared" si="7"/>
        <v>Periphyllophora10925</v>
      </c>
      <c r="N228" s="4" t="s">
        <v>348</v>
      </c>
    </row>
    <row r="229" spans="1:14" x14ac:dyDescent="0.25">
      <c r="A229" s="1">
        <v>10926</v>
      </c>
      <c r="B229" s="1" t="s">
        <v>100</v>
      </c>
      <c r="C229" t="s">
        <v>350</v>
      </c>
      <c r="D229" t="s">
        <v>101</v>
      </c>
      <c r="E229" s="2">
        <v>20000</v>
      </c>
      <c r="F229" s="2">
        <v>0</v>
      </c>
      <c r="G229" s="3" t="s">
        <v>103</v>
      </c>
      <c r="H229" t="s">
        <v>405</v>
      </c>
      <c r="L229" t="str">
        <f>+CONCATENATE(G229,A228,"a")</f>
        <v>Periphyllophora10925a</v>
      </c>
      <c r="N229" s="4" t="s">
        <v>348</v>
      </c>
    </row>
    <row r="230" spans="1:14" x14ac:dyDescent="0.25">
      <c r="A230" s="1">
        <v>10927</v>
      </c>
      <c r="B230" s="1" t="s">
        <v>100</v>
      </c>
      <c r="C230" t="s">
        <v>350</v>
      </c>
      <c r="D230" t="s">
        <v>101</v>
      </c>
      <c r="E230" s="2">
        <v>15000</v>
      </c>
      <c r="F230" s="2">
        <v>0</v>
      </c>
      <c r="G230" s="3" t="s">
        <v>14</v>
      </c>
      <c r="L230" t="str">
        <f t="shared" si="7"/>
        <v>Nitzschia10927</v>
      </c>
      <c r="N230" s="4" t="s">
        <v>348</v>
      </c>
    </row>
    <row r="231" spans="1:14" x14ac:dyDescent="0.25">
      <c r="A231" s="1">
        <v>10928</v>
      </c>
      <c r="B231" s="1" t="s">
        <v>100</v>
      </c>
      <c r="C231" t="s">
        <v>350</v>
      </c>
      <c r="D231" t="s">
        <v>101</v>
      </c>
      <c r="E231" s="2">
        <v>5000</v>
      </c>
      <c r="F231" s="2">
        <v>0</v>
      </c>
      <c r="G231" s="3" t="s">
        <v>26</v>
      </c>
      <c r="L231" t="str">
        <f t="shared" si="7"/>
        <v>Chaetoceros10928</v>
      </c>
      <c r="N231" s="4" t="s">
        <v>348</v>
      </c>
    </row>
    <row r="232" spans="1:14" x14ac:dyDescent="0.25">
      <c r="A232" s="1">
        <v>10929</v>
      </c>
      <c r="B232" s="1" t="s">
        <v>100</v>
      </c>
      <c r="C232" t="s">
        <v>350</v>
      </c>
      <c r="D232" t="s">
        <v>101</v>
      </c>
      <c r="E232" s="2">
        <v>15000</v>
      </c>
      <c r="F232" s="2">
        <v>0</v>
      </c>
      <c r="G232" s="3" t="s">
        <v>14</v>
      </c>
      <c r="L232" t="str">
        <f t="shared" si="7"/>
        <v>Nitzschia10929</v>
      </c>
      <c r="N232" s="4" t="s">
        <v>348</v>
      </c>
    </row>
    <row r="233" spans="1:14" x14ac:dyDescent="0.25">
      <c r="A233" s="1">
        <v>10930</v>
      </c>
      <c r="B233" s="1" t="s">
        <v>100</v>
      </c>
      <c r="C233" t="s">
        <v>350</v>
      </c>
      <c r="D233" t="s">
        <v>101</v>
      </c>
      <c r="E233" s="2">
        <v>10000</v>
      </c>
      <c r="F233" s="2">
        <v>0</v>
      </c>
      <c r="G233" s="3" t="s">
        <v>43</v>
      </c>
      <c r="H233" t="s">
        <v>135</v>
      </c>
      <c r="L233" t="str">
        <f t="shared" si="7"/>
        <v>Leptocylindrus10930</v>
      </c>
      <c r="N233" s="4" t="s">
        <v>348</v>
      </c>
    </row>
    <row r="234" spans="1:14" x14ac:dyDescent="0.25">
      <c r="A234" s="1">
        <v>10931</v>
      </c>
      <c r="B234" s="1" t="s">
        <v>100</v>
      </c>
      <c r="C234" t="s">
        <v>350</v>
      </c>
      <c r="D234" t="s">
        <v>101</v>
      </c>
      <c r="E234" s="2">
        <v>5000</v>
      </c>
      <c r="F234" s="2">
        <v>0</v>
      </c>
      <c r="G234" s="3" t="s">
        <v>26</v>
      </c>
      <c r="K234" t="s">
        <v>104</v>
      </c>
      <c r="L234" t="str">
        <f t="shared" si="7"/>
        <v>Chaetoceros10931</v>
      </c>
      <c r="N234" s="4" t="s">
        <v>348</v>
      </c>
    </row>
    <row r="235" spans="1:14" x14ac:dyDescent="0.25">
      <c r="A235" s="1">
        <v>10932</v>
      </c>
      <c r="B235" s="1" t="s">
        <v>100</v>
      </c>
      <c r="C235" t="s">
        <v>350</v>
      </c>
      <c r="D235" t="s">
        <v>101</v>
      </c>
      <c r="E235" s="2">
        <v>5000</v>
      </c>
      <c r="F235" s="2">
        <v>0</v>
      </c>
      <c r="G235" s="3" t="s">
        <v>68</v>
      </c>
      <c r="L235" t="str">
        <f t="shared" si="7"/>
        <v>coccolith10932</v>
      </c>
      <c r="N235" s="4" t="s">
        <v>348</v>
      </c>
    </row>
    <row r="236" spans="1:14" x14ac:dyDescent="0.25">
      <c r="A236" s="1">
        <v>10933</v>
      </c>
      <c r="B236" s="1" t="s">
        <v>100</v>
      </c>
      <c r="C236" t="s">
        <v>350</v>
      </c>
      <c r="D236" t="s">
        <v>101</v>
      </c>
      <c r="E236" s="2">
        <v>9000</v>
      </c>
      <c r="F236" s="2">
        <v>0</v>
      </c>
      <c r="G236" s="3" t="s">
        <v>4</v>
      </c>
      <c r="L236" t="str">
        <f t="shared" si="7"/>
        <v>Gephyrocapsa10933</v>
      </c>
      <c r="N236" s="4" t="s">
        <v>348</v>
      </c>
    </row>
    <row r="237" spans="1:14" x14ac:dyDescent="0.25">
      <c r="A237" s="1">
        <v>10934</v>
      </c>
      <c r="B237" s="1" t="s">
        <v>100</v>
      </c>
      <c r="C237" t="s">
        <v>350</v>
      </c>
      <c r="D237" t="s">
        <v>101</v>
      </c>
      <c r="E237" s="2">
        <v>6000</v>
      </c>
      <c r="F237" s="2">
        <v>0</v>
      </c>
      <c r="G237" s="3" t="s">
        <v>43</v>
      </c>
      <c r="H237" t="s">
        <v>135</v>
      </c>
      <c r="L237" t="str">
        <f t="shared" si="7"/>
        <v>Leptocylindrus10934</v>
      </c>
      <c r="N237" s="4" t="s">
        <v>348</v>
      </c>
    </row>
    <row r="238" spans="1:14" x14ac:dyDescent="0.25">
      <c r="A238" s="1">
        <v>10935</v>
      </c>
      <c r="B238" s="1" t="s">
        <v>100</v>
      </c>
      <c r="C238" t="s">
        <v>350</v>
      </c>
      <c r="D238" t="s">
        <v>101</v>
      </c>
      <c r="E238" s="2">
        <v>4500</v>
      </c>
      <c r="F238" s="2">
        <v>0</v>
      </c>
      <c r="G238" s="3" t="s">
        <v>14</v>
      </c>
      <c r="L238" t="str">
        <f t="shared" si="7"/>
        <v>Nitzschia10935</v>
      </c>
      <c r="N238" s="4" t="s">
        <v>348</v>
      </c>
    </row>
    <row r="239" spans="1:14" x14ac:dyDescent="0.25">
      <c r="A239" s="1">
        <v>10936</v>
      </c>
      <c r="B239" s="1" t="s">
        <v>100</v>
      </c>
      <c r="C239" t="s">
        <v>350</v>
      </c>
      <c r="D239" t="s">
        <v>101</v>
      </c>
      <c r="E239" s="2">
        <v>10000</v>
      </c>
      <c r="F239" s="2">
        <v>0</v>
      </c>
      <c r="G239" s="3" t="s">
        <v>92</v>
      </c>
      <c r="L239" t="str">
        <f t="shared" si="7"/>
        <v>Homozygosphaera10936</v>
      </c>
      <c r="N239" s="4" t="s">
        <v>348</v>
      </c>
    </row>
    <row r="240" spans="1:14" x14ac:dyDescent="0.25">
      <c r="A240" s="1">
        <v>10937</v>
      </c>
      <c r="B240" s="1" t="s">
        <v>100</v>
      </c>
      <c r="C240" t="s">
        <v>350</v>
      </c>
      <c r="D240" t="s">
        <v>101</v>
      </c>
      <c r="E240" s="2">
        <v>10000</v>
      </c>
      <c r="F240" s="2">
        <v>0</v>
      </c>
      <c r="G240" s="3" t="s">
        <v>275</v>
      </c>
      <c r="K240" t="s">
        <v>105</v>
      </c>
      <c r="L240" t="str">
        <f t="shared" si="7"/>
        <v>Calyptrolithophora10937</v>
      </c>
      <c r="N240" s="4" t="s">
        <v>348</v>
      </c>
    </row>
    <row r="241" spans="1:14" x14ac:dyDescent="0.25">
      <c r="A241" s="1">
        <v>10938</v>
      </c>
      <c r="B241" s="1" t="s">
        <v>100</v>
      </c>
      <c r="C241" t="s">
        <v>350</v>
      </c>
      <c r="D241" t="s">
        <v>101</v>
      </c>
      <c r="E241" s="2">
        <v>1000</v>
      </c>
      <c r="F241" s="2">
        <v>0</v>
      </c>
      <c r="G241" s="3" t="s">
        <v>106</v>
      </c>
      <c r="L241" t="str">
        <f t="shared" si="7"/>
        <v>foraminiferan10938</v>
      </c>
      <c r="N241" s="4" t="s">
        <v>348</v>
      </c>
    </row>
    <row r="242" spans="1:14" x14ac:dyDescent="0.25">
      <c r="A242" s="1">
        <v>10939</v>
      </c>
      <c r="B242" s="1" t="s">
        <v>107</v>
      </c>
      <c r="C242" t="s">
        <v>351</v>
      </c>
      <c r="D242" t="s">
        <v>101</v>
      </c>
      <c r="E242" s="2">
        <v>20000</v>
      </c>
      <c r="F242" s="2">
        <v>0</v>
      </c>
      <c r="G242" s="3" t="s">
        <v>4</v>
      </c>
      <c r="L242" t="str">
        <f t="shared" si="7"/>
        <v>Gephyrocapsa10939</v>
      </c>
      <c r="N242" s="4" t="s">
        <v>348</v>
      </c>
    </row>
    <row r="243" spans="1:14" x14ac:dyDescent="0.25">
      <c r="A243" s="1">
        <v>10940</v>
      </c>
      <c r="B243" s="1" t="s">
        <v>107</v>
      </c>
      <c r="C243" t="s">
        <v>351</v>
      </c>
      <c r="D243" t="s">
        <v>101</v>
      </c>
      <c r="E243" s="2">
        <v>10000</v>
      </c>
      <c r="F243" s="2">
        <v>0</v>
      </c>
      <c r="G243" s="3" t="s">
        <v>14</v>
      </c>
      <c r="L243" t="str">
        <f t="shared" si="7"/>
        <v>Nitzschia10940</v>
      </c>
      <c r="N243" s="4"/>
    </row>
    <row r="244" spans="1:14" x14ac:dyDescent="0.25">
      <c r="A244" s="1">
        <v>10941</v>
      </c>
      <c r="B244" s="1" t="s">
        <v>107</v>
      </c>
      <c r="C244" t="s">
        <v>351</v>
      </c>
      <c r="D244" t="s">
        <v>101</v>
      </c>
      <c r="E244" s="2">
        <v>7500</v>
      </c>
      <c r="F244" s="2">
        <v>0</v>
      </c>
      <c r="G244" s="3" t="s">
        <v>14</v>
      </c>
      <c r="L244" t="str">
        <f t="shared" si="7"/>
        <v>Nitzschia10941</v>
      </c>
      <c r="N244" s="4"/>
    </row>
    <row r="245" spans="1:14" x14ac:dyDescent="0.25">
      <c r="A245" s="1">
        <v>10942</v>
      </c>
      <c r="B245" s="1" t="s">
        <v>107</v>
      </c>
      <c r="C245" t="s">
        <v>351</v>
      </c>
      <c r="D245" t="s">
        <v>101</v>
      </c>
      <c r="E245" s="2">
        <v>10000</v>
      </c>
      <c r="F245" s="2">
        <v>0</v>
      </c>
      <c r="G245" s="3" t="s">
        <v>16</v>
      </c>
      <c r="L245" t="str">
        <f t="shared" si="7"/>
        <v>Thalassiosira10942</v>
      </c>
      <c r="N245" s="4"/>
    </row>
    <row r="246" spans="1:14" x14ac:dyDescent="0.25">
      <c r="A246" s="1">
        <v>10943</v>
      </c>
      <c r="B246" s="1" t="s">
        <v>107</v>
      </c>
      <c r="C246" t="s">
        <v>351</v>
      </c>
      <c r="D246" t="s">
        <v>101</v>
      </c>
      <c r="E246" s="2">
        <v>25000</v>
      </c>
      <c r="F246" s="2">
        <v>0</v>
      </c>
      <c r="G246" s="3" t="s">
        <v>16</v>
      </c>
      <c r="L246" t="str">
        <f t="shared" si="7"/>
        <v>Thalassiosira10943</v>
      </c>
      <c r="N246" s="4"/>
    </row>
    <row r="247" spans="1:14" s="16" customFormat="1" x14ac:dyDescent="0.25">
      <c r="A247" s="15">
        <v>10944</v>
      </c>
      <c r="B247" s="15" t="s">
        <v>107</v>
      </c>
      <c r="C247" t="s">
        <v>351</v>
      </c>
      <c r="D247" s="16" t="s">
        <v>101</v>
      </c>
      <c r="E247" s="17">
        <v>15000</v>
      </c>
      <c r="F247" s="17">
        <v>0</v>
      </c>
      <c r="G247" s="18" t="s">
        <v>96</v>
      </c>
      <c r="H247" s="16" t="s">
        <v>413</v>
      </c>
      <c r="L247" s="16" t="str">
        <f t="shared" si="7"/>
        <v>Umbilicosphaera10944</v>
      </c>
      <c r="N247" s="19"/>
    </row>
    <row r="248" spans="1:14" s="16" customFormat="1" x14ac:dyDescent="0.25">
      <c r="A248" s="15">
        <v>10945</v>
      </c>
      <c r="B248" s="15" t="s">
        <v>107</v>
      </c>
      <c r="C248" t="s">
        <v>351</v>
      </c>
      <c r="D248" s="16" t="s">
        <v>101</v>
      </c>
      <c r="E248" s="17">
        <v>2500</v>
      </c>
      <c r="F248" s="17">
        <v>0</v>
      </c>
      <c r="G248" s="18" t="s">
        <v>108</v>
      </c>
      <c r="L248" s="16" t="str">
        <f t="shared" si="7"/>
        <v>star-shape10945</v>
      </c>
      <c r="N248" s="19"/>
    </row>
    <row r="249" spans="1:14" x14ac:dyDescent="0.25">
      <c r="A249" s="1">
        <v>10946</v>
      </c>
      <c r="B249" s="1" t="s">
        <v>107</v>
      </c>
      <c r="C249" t="s">
        <v>351</v>
      </c>
      <c r="D249" t="s">
        <v>101</v>
      </c>
      <c r="E249" s="2">
        <v>15000</v>
      </c>
      <c r="F249" s="2">
        <v>0</v>
      </c>
      <c r="G249" s="3" t="s">
        <v>13</v>
      </c>
      <c r="L249" t="str">
        <f t="shared" si="7"/>
        <v>Syracosphaera10946</v>
      </c>
      <c r="N249" s="4"/>
    </row>
    <row r="250" spans="1:14" x14ac:dyDescent="0.25">
      <c r="A250" s="1">
        <v>10947</v>
      </c>
      <c r="B250" s="1" t="s">
        <v>107</v>
      </c>
      <c r="C250" t="s">
        <v>351</v>
      </c>
      <c r="D250" t="s">
        <v>101</v>
      </c>
      <c r="E250" s="2">
        <v>1500</v>
      </c>
      <c r="F250" s="2">
        <v>0</v>
      </c>
      <c r="G250" s="3" t="s">
        <v>109</v>
      </c>
      <c r="L250" t="str">
        <f t="shared" si="7"/>
        <v>Radiolarian10947</v>
      </c>
      <c r="N250" s="4"/>
    </row>
    <row r="251" spans="1:14" x14ac:dyDescent="0.25">
      <c r="A251" s="1">
        <v>10948</v>
      </c>
      <c r="B251" s="1" t="s">
        <v>107</v>
      </c>
      <c r="C251" t="s">
        <v>351</v>
      </c>
      <c r="D251" t="s">
        <v>101</v>
      </c>
      <c r="E251" s="2">
        <v>10000</v>
      </c>
      <c r="F251" s="2">
        <v>0</v>
      </c>
      <c r="G251" s="3" t="s">
        <v>2</v>
      </c>
      <c r="L251" t="str">
        <f t="shared" si="7"/>
        <v>Navicula10948</v>
      </c>
      <c r="N251" s="4"/>
    </row>
    <row r="252" spans="1:14" x14ac:dyDescent="0.25">
      <c r="A252" s="1">
        <v>10949</v>
      </c>
      <c r="B252" s="1" t="s">
        <v>107</v>
      </c>
      <c r="C252" t="s">
        <v>351</v>
      </c>
      <c r="D252" t="s">
        <v>101</v>
      </c>
      <c r="E252" s="2">
        <v>6000</v>
      </c>
      <c r="F252" s="2">
        <v>0</v>
      </c>
      <c r="G252" s="3" t="s">
        <v>13</v>
      </c>
      <c r="L252" t="str">
        <f t="shared" si="7"/>
        <v>Syracosphaera10949</v>
      </c>
      <c r="N252" s="4"/>
    </row>
    <row r="253" spans="1:14" x14ac:dyDescent="0.25">
      <c r="A253" s="1">
        <v>10950</v>
      </c>
      <c r="B253" s="1" t="s">
        <v>107</v>
      </c>
      <c r="C253" t="s">
        <v>351</v>
      </c>
      <c r="D253" t="s">
        <v>101</v>
      </c>
      <c r="E253" s="2">
        <v>5000</v>
      </c>
      <c r="F253" s="2">
        <v>0</v>
      </c>
      <c r="G253" s="3" t="s">
        <v>14</v>
      </c>
      <c r="K253" t="s">
        <v>110</v>
      </c>
      <c r="L253" t="str">
        <f t="shared" si="7"/>
        <v>Nitzschia10950</v>
      </c>
      <c r="N253" s="4"/>
    </row>
    <row r="254" spans="1:14" x14ac:dyDescent="0.25">
      <c r="A254" s="1">
        <v>10951</v>
      </c>
      <c r="B254" s="1" t="s">
        <v>107</v>
      </c>
      <c r="C254" t="s">
        <v>351</v>
      </c>
      <c r="D254" t="s">
        <v>101</v>
      </c>
      <c r="E254" s="2">
        <v>20000</v>
      </c>
      <c r="F254" s="2">
        <v>0</v>
      </c>
      <c r="G254" s="3" t="s">
        <v>13</v>
      </c>
      <c r="L254" t="str">
        <f t="shared" si="7"/>
        <v>Syracosphaera10951</v>
      </c>
      <c r="N254" s="4"/>
    </row>
    <row r="255" spans="1:14" x14ac:dyDescent="0.25">
      <c r="A255" s="1">
        <v>10952</v>
      </c>
      <c r="B255" s="1" t="s">
        <v>107</v>
      </c>
      <c r="C255" t="s">
        <v>351</v>
      </c>
      <c r="D255" t="s">
        <v>101</v>
      </c>
      <c r="E255" s="2">
        <v>13000</v>
      </c>
      <c r="F255" s="2">
        <v>0</v>
      </c>
      <c r="G255" s="3" t="s">
        <v>31</v>
      </c>
      <c r="L255" t="str">
        <f t="shared" si="7"/>
        <v>Fallacia10952</v>
      </c>
      <c r="N255" s="4"/>
    </row>
    <row r="256" spans="1:14" s="16" customFormat="1" x14ac:dyDescent="0.25">
      <c r="A256" s="15">
        <v>10953</v>
      </c>
      <c r="B256" s="15" t="s">
        <v>107</v>
      </c>
      <c r="C256" t="s">
        <v>351</v>
      </c>
      <c r="D256" s="16" t="s">
        <v>101</v>
      </c>
      <c r="E256" s="17">
        <v>25000</v>
      </c>
      <c r="F256" s="17">
        <v>0</v>
      </c>
      <c r="G256" s="18" t="s">
        <v>4</v>
      </c>
      <c r="H256" s="16" t="s">
        <v>70</v>
      </c>
      <c r="L256" s="16" t="str">
        <f t="shared" si="7"/>
        <v>Gephyrocapsa10953</v>
      </c>
      <c r="N256" s="19"/>
    </row>
    <row r="257" spans="1:14" x14ac:dyDescent="0.25">
      <c r="A257" s="1">
        <v>10954</v>
      </c>
      <c r="B257" s="1" t="s">
        <v>107</v>
      </c>
      <c r="C257" t="s">
        <v>351</v>
      </c>
      <c r="D257" t="s">
        <v>101</v>
      </c>
      <c r="E257" s="2">
        <v>5000</v>
      </c>
      <c r="F257" s="2">
        <v>0</v>
      </c>
      <c r="G257" s="3" t="s">
        <v>8</v>
      </c>
      <c r="L257" t="str">
        <f t="shared" si="7"/>
        <v>Pseudonitzschia10954</v>
      </c>
      <c r="N257" s="4"/>
    </row>
    <row r="258" spans="1:14" x14ac:dyDescent="0.25">
      <c r="A258" s="1">
        <v>10955</v>
      </c>
      <c r="B258" s="1" t="s">
        <v>107</v>
      </c>
      <c r="C258" t="s">
        <v>351</v>
      </c>
      <c r="D258" t="s">
        <v>101</v>
      </c>
      <c r="E258" s="2">
        <v>7500</v>
      </c>
      <c r="F258" s="2">
        <v>0</v>
      </c>
      <c r="G258" s="3" t="s">
        <v>68</v>
      </c>
      <c r="L258" t="str">
        <f t="shared" si="7"/>
        <v>coccolith10955</v>
      </c>
      <c r="N258" s="4"/>
    </row>
    <row r="259" spans="1:14" x14ac:dyDescent="0.25">
      <c r="A259" s="1">
        <v>10956</v>
      </c>
      <c r="B259" s="1" t="s">
        <v>107</v>
      </c>
      <c r="C259" t="s">
        <v>351</v>
      </c>
      <c r="D259" t="s">
        <v>101</v>
      </c>
      <c r="E259" s="2">
        <v>15000</v>
      </c>
      <c r="F259" s="2">
        <v>0</v>
      </c>
      <c r="G259" s="3" t="s">
        <v>13</v>
      </c>
      <c r="H259" t="s">
        <v>111</v>
      </c>
      <c r="L259" t="str">
        <f t="shared" si="7"/>
        <v>Syracosphaera10956</v>
      </c>
      <c r="N259" s="4"/>
    </row>
    <row r="260" spans="1:14" x14ac:dyDescent="0.25">
      <c r="A260" s="1">
        <v>10957</v>
      </c>
      <c r="B260" s="1" t="s">
        <v>107</v>
      </c>
      <c r="C260" t="s">
        <v>351</v>
      </c>
      <c r="D260" t="s">
        <v>101</v>
      </c>
      <c r="E260" s="2">
        <v>3500</v>
      </c>
      <c r="F260" s="2">
        <v>0</v>
      </c>
      <c r="G260" s="3" t="s">
        <v>33</v>
      </c>
      <c r="H260" t="s">
        <v>396</v>
      </c>
      <c r="L260" t="str">
        <f t="shared" si="7"/>
        <v>Michaelsarsia10957</v>
      </c>
      <c r="N260" s="4"/>
    </row>
    <row r="261" spans="1:14" x14ac:dyDescent="0.25">
      <c r="A261" s="1">
        <v>10958</v>
      </c>
      <c r="B261" s="1" t="s">
        <v>107</v>
      </c>
      <c r="C261" t="s">
        <v>351</v>
      </c>
      <c r="D261" t="s">
        <v>101</v>
      </c>
      <c r="E261" s="2">
        <v>10000</v>
      </c>
      <c r="F261" s="2">
        <v>0</v>
      </c>
      <c r="G261" s="3" t="s">
        <v>33</v>
      </c>
      <c r="H261" t="s">
        <v>396</v>
      </c>
      <c r="L261" t="str">
        <f t="shared" si="7"/>
        <v>Michaelsarsia10958</v>
      </c>
      <c r="N261" s="4"/>
    </row>
    <row r="262" spans="1:14" x14ac:dyDescent="0.25">
      <c r="A262" s="1">
        <v>10959</v>
      </c>
      <c r="B262" s="1" t="s">
        <v>107</v>
      </c>
      <c r="C262" t="s">
        <v>351</v>
      </c>
      <c r="D262" t="s">
        <v>101</v>
      </c>
      <c r="E262" s="2">
        <v>5000</v>
      </c>
      <c r="F262" s="2">
        <v>0</v>
      </c>
      <c r="G262" s="3" t="s">
        <v>86</v>
      </c>
      <c r="L262" t="str">
        <f t="shared" si="7"/>
        <v>Syracolithus10959</v>
      </c>
      <c r="N262" s="4"/>
    </row>
    <row r="263" spans="1:14" x14ac:dyDescent="0.25">
      <c r="A263" s="1">
        <v>10960</v>
      </c>
      <c r="B263" s="1" t="s">
        <v>107</v>
      </c>
      <c r="C263" t="s">
        <v>351</v>
      </c>
      <c r="D263" t="s">
        <v>101</v>
      </c>
      <c r="E263" s="2">
        <v>5000</v>
      </c>
      <c r="F263" s="2">
        <v>0</v>
      </c>
      <c r="G263" s="3" t="s">
        <v>13</v>
      </c>
      <c r="L263" t="str">
        <f t="shared" si="7"/>
        <v>Syracosphaera10960</v>
      </c>
      <c r="N263" s="4"/>
    </row>
    <row r="264" spans="1:14" x14ac:dyDescent="0.25">
      <c r="A264" s="1">
        <v>10961</v>
      </c>
      <c r="B264" s="1" t="s">
        <v>107</v>
      </c>
      <c r="C264" t="s">
        <v>351</v>
      </c>
      <c r="D264" t="s">
        <v>101</v>
      </c>
      <c r="E264" s="2">
        <v>15000</v>
      </c>
      <c r="F264" s="2">
        <v>0</v>
      </c>
      <c r="G264" s="3" t="s">
        <v>13</v>
      </c>
      <c r="L264" t="str">
        <f t="shared" si="7"/>
        <v>Syracosphaera10961</v>
      </c>
      <c r="N264" s="4"/>
    </row>
    <row r="265" spans="1:14" x14ac:dyDescent="0.25">
      <c r="A265" s="1">
        <v>10962</v>
      </c>
      <c r="B265" s="1" t="s">
        <v>107</v>
      </c>
      <c r="C265" t="s">
        <v>351</v>
      </c>
      <c r="D265" t="s">
        <v>101</v>
      </c>
      <c r="E265" s="2">
        <v>7500</v>
      </c>
      <c r="F265" s="2">
        <v>0</v>
      </c>
      <c r="G265" s="3" t="s">
        <v>96</v>
      </c>
      <c r="H265" t="s">
        <v>413</v>
      </c>
      <c r="L265" t="str">
        <f t="shared" si="7"/>
        <v>Umbilicosphaera10962</v>
      </c>
      <c r="N265" s="4"/>
    </row>
    <row r="266" spans="1:14" x14ac:dyDescent="0.25">
      <c r="A266" s="1">
        <v>10963</v>
      </c>
      <c r="B266" s="1" t="s">
        <v>107</v>
      </c>
      <c r="C266" t="s">
        <v>351</v>
      </c>
      <c r="D266" t="s">
        <v>101</v>
      </c>
      <c r="E266" s="2">
        <v>10000</v>
      </c>
      <c r="F266" s="2">
        <v>0</v>
      </c>
      <c r="G266" s="3" t="s">
        <v>16</v>
      </c>
      <c r="L266" t="str">
        <f t="shared" si="7"/>
        <v>Thalassiosira10963</v>
      </c>
      <c r="N266" s="4"/>
    </row>
    <row r="267" spans="1:14" x14ac:dyDescent="0.25">
      <c r="A267" s="1">
        <v>10964</v>
      </c>
      <c r="B267" s="1" t="s">
        <v>107</v>
      </c>
      <c r="C267" t="s">
        <v>351</v>
      </c>
      <c r="D267" t="s">
        <v>101</v>
      </c>
      <c r="E267" s="2">
        <v>2000</v>
      </c>
      <c r="F267" s="2">
        <v>0</v>
      </c>
      <c r="G267" s="3" t="s">
        <v>67</v>
      </c>
      <c r="L267" t="str">
        <f t="shared" si="7"/>
        <v>Eucampia10964</v>
      </c>
      <c r="N267" s="4"/>
    </row>
    <row r="268" spans="1:14" x14ac:dyDescent="0.25">
      <c r="A268" s="1">
        <v>10965</v>
      </c>
      <c r="B268" s="1" t="s">
        <v>107</v>
      </c>
      <c r="C268" t="s">
        <v>351</v>
      </c>
      <c r="D268" t="s">
        <v>101</v>
      </c>
      <c r="E268" s="2">
        <v>3000</v>
      </c>
      <c r="F268" s="2">
        <v>0</v>
      </c>
      <c r="G268" s="3" t="s">
        <v>13</v>
      </c>
      <c r="L268" t="str">
        <f t="shared" si="7"/>
        <v>Syracosphaera10965</v>
      </c>
      <c r="N268" s="4"/>
    </row>
    <row r="269" spans="1:14" x14ac:dyDescent="0.25">
      <c r="A269" s="1">
        <v>10966</v>
      </c>
      <c r="B269" s="1" t="s">
        <v>107</v>
      </c>
      <c r="C269" t="s">
        <v>351</v>
      </c>
      <c r="D269" t="s">
        <v>101</v>
      </c>
      <c r="E269" s="2">
        <v>6000</v>
      </c>
      <c r="F269" s="2">
        <v>0</v>
      </c>
      <c r="G269" s="3" t="s">
        <v>14</v>
      </c>
      <c r="L269" t="str">
        <f t="shared" si="7"/>
        <v>Nitzschia10966</v>
      </c>
      <c r="N269" s="4"/>
    </row>
    <row r="270" spans="1:14" x14ac:dyDescent="0.25">
      <c r="A270" s="1">
        <v>10967</v>
      </c>
      <c r="B270" s="1" t="s">
        <v>112</v>
      </c>
      <c r="C270" t="s">
        <v>352</v>
      </c>
      <c r="D270" t="s">
        <v>101</v>
      </c>
      <c r="E270" s="2">
        <v>30000</v>
      </c>
      <c r="F270" s="2">
        <v>0</v>
      </c>
      <c r="G270" s="3" t="s">
        <v>113</v>
      </c>
      <c r="L270" t="str">
        <f t="shared" si="7"/>
        <v>Minidiscus10967</v>
      </c>
      <c r="N270" s="4" t="s">
        <v>326</v>
      </c>
    </row>
    <row r="271" spans="1:14" x14ac:dyDescent="0.25">
      <c r="A271" s="1">
        <v>10968</v>
      </c>
      <c r="B271" s="1" t="s">
        <v>112</v>
      </c>
      <c r="C271" t="s">
        <v>352</v>
      </c>
      <c r="D271" t="s">
        <v>101</v>
      </c>
      <c r="E271" s="2">
        <v>3500</v>
      </c>
      <c r="F271" s="2">
        <v>0</v>
      </c>
      <c r="G271" s="3" t="s">
        <v>73</v>
      </c>
      <c r="H271" t="s">
        <v>401</v>
      </c>
      <c r="L271" t="str">
        <f t="shared" si="7"/>
        <v>Calciosolenia10968</v>
      </c>
      <c r="N271" s="4" t="s">
        <v>326</v>
      </c>
    </row>
    <row r="272" spans="1:14" x14ac:dyDescent="0.25">
      <c r="A272" s="1">
        <v>10969</v>
      </c>
      <c r="B272" s="1" t="s">
        <v>112</v>
      </c>
      <c r="C272" t="s">
        <v>352</v>
      </c>
      <c r="D272" t="s">
        <v>101</v>
      </c>
      <c r="E272" s="2">
        <v>10000</v>
      </c>
      <c r="F272" s="2">
        <v>0</v>
      </c>
      <c r="G272" s="3" t="s">
        <v>114</v>
      </c>
      <c r="L272" t="str">
        <f t="shared" si="7"/>
        <v>Calciopappus10969</v>
      </c>
      <c r="N272" s="4" t="s">
        <v>326</v>
      </c>
    </row>
    <row r="273" spans="1:14" x14ac:dyDescent="0.25">
      <c r="A273" s="1">
        <v>10970</v>
      </c>
      <c r="B273" s="1" t="s">
        <v>112</v>
      </c>
      <c r="C273" t="s">
        <v>352</v>
      </c>
      <c r="D273" t="s">
        <v>101</v>
      </c>
      <c r="E273" s="2">
        <v>9000</v>
      </c>
      <c r="F273" s="2">
        <v>0</v>
      </c>
      <c r="G273" s="3" t="s">
        <v>16</v>
      </c>
      <c r="H273" t="s">
        <v>115</v>
      </c>
      <c r="L273" t="str">
        <f t="shared" si="7"/>
        <v>Thalassiosira10970</v>
      </c>
      <c r="N273" s="4" t="s">
        <v>326</v>
      </c>
    </row>
    <row r="274" spans="1:14" x14ac:dyDescent="0.25">
      <c r="A274" s="1">
        <v>10971</v>
      </c>
      <c r="B274" s="1" t="s">
        <v>112</v>
      </c>
      <c r="C274" t="s">
        <v>352</v>
      </c>
      <c r="D274" t="s">
        <v>101</v>
      </c>
      <c r="E274" s="2">
        <v>7500</v>
      </c>
      <c r="F274" s="2">
        <v>0</v>
      </c>
      <c r="G274" s="3" t="s">
        <v>13</v>
      </c>
      <c r="L274" t="str">
        <f t="shared" si="7"/>
        <v>Syracosphaera10971</v>
      </c>
      <c r="N274" s="4" t="s">
        <v>326</v>
      </c>
    </row>
    <row r="275" spans="1:14" x14ac:dyDescent="0.25">
      <c r="A275" s="1">
        <v>10972</v>
      </c>
      <c r="B275" s="1" t="s">
        <v>112</v>
      </c>
      <c r="C275" t="s">
        <v>352</v>
      </c>
      <c r="D275" t="s">
        <v>101</v>
      </c>
      <c r="E275" s="2">
        <v>10000</v>
      </c>
      <c r="F275" s="2">
        <v>0</v>
      </c>
      <c r="G275" s="3" t="s">
        <v>116</v>
      </c>
      <c r="L275" t="str">
        <f t="shared" si="7"/>
        <v>Algirosphaera10972</v>
      </c>
      <c r="N275" s="4" t="s">
        <v>326</v>
      </c>
    </row>
    <row r="276" spans="1:14" x14ac:dyDescent="0.25">
      <c r="A276" s="1">
        <v>10973</v>
      </c>
      <c r="B276" s="1" t="s">
        <v>112</v>
      </c>
      <c r="C276" t="s">
        <v>352</v>
      </c>
      <c r="D276" t="s">
        <v>101</v>
      </c>
      <c r="E276" s="2">
        <v>7500</v>
      </c>
      <c r="F276" s="2">
        <v>0</v>
      </c>
      <c r="G276" s="3" t="s">
        <v>27</v>
      </c>
      <c r="L276" t="str">
        <f t="shared" si="7"/>
        <v>Thalassionema10973</v>
      </c>
      <c r="N276" s="4" t="s">
        <v>326</v>
      </c>
    </row>
    <row r="277" spans="1:14" x14ac:dyDescent="0.25">
      <c r="A277" s="1">
        <v>10974</v>
      </c>
      <c r="B277" s="1" t="s">
        <v>112</v>
      </c>
      <c r="C277" t="s">
        <v>352</v>
      </c>
      <c r="D277" t="s">
        <v>101</v>
      </c>
      <c r="E277" s="2">
        <v>10000</v>
      </c>
      <c r="F277" s="2">
        <v>0</v>
      </c>
      <c r="G277" s="3" t="s">
        <v>16</v>
      </c>
      <c r="L277" t="str">
        <f t="shared" si="7"/>
        <v>Thalassiosira10974</v>
      </c>
      <c r="N277" s="4" t="s">
        <v>326</v>
      </c>
    </row>
    <row r="278" spans="1:14" x14ac:dyDescent="0.25">
      <c r="A278" s="1">
        <v>10975</v>
      </c>
      <c r="B278" s="1" t="s">
        <v>112</v>
      </c>
      <c r="C278" t="s">
        <v>352</v>
      </c>
      <c r="D278" t="s">
        <v>101</v>
      </c>
      <c r="E278" s="2">
        <v>25000</v>
      </c>
      <c r="F278" s="2">
        <v>0</v>
      </c>
      <c r="G278" s="3" t="s">
        <v>16</v>
      </c>
      <c r="L278" t="str">
        <f>+CONCATENATE(G278,A277,"a")</f>
        <v>Thalassiosira10974a</v>
      </c>
      <c r="N278" s="4" t="s">
        <v>326</v>
      </c>
    </row>
    <row r="279" spans="1:14" x14ac:dyDescent="0.25">
      <c r="A279" s="1">
        <v>10976</v>
      </c>
      <c r="B279" s="1" t="s">
        <v>112</v>
      </c>
      <c r="C279" t="s">
        <v>352</v>
      </c>
      <c r="D279" t="s">
        <v>101</v>
      </c>
      <c r="E279" s="2">
        <v>1500</v>
      </c>
      <c r="F279" s="2">
        <v>0</v>
      </c>
      <c r="G279" s="3" t="s">
        <v>14</v>
      </c>
      <c r="L279" t="str">
        <f t="shared" si="7"/>
        <v>Nitzschia10976</v>
      </c>
      <c r="N279" s="4" t="s">
        <v>326</v>
      </c>
    </row>
    <row r="280" spans="1:14" x14ac:dyDescent="0.25">
      <c r="A280" s="1">
        <v>10977</v>
      </c>
      <c r="B280" s="1" t="s">
        <v>112</v>
      </c>
      <c r="C280" t="s">
        <v>352</v>
      </c>
      <c r="D280" t="s">
        <v>101</v>
      </c>
      <c r="E280" s="2">
        <v>7500</v>
      </c>
      <c r="F280" s="2">
        <v>0</v>
      </c>
      <c r="G280" s="3" t="s">
        <v>14</v>
      </c>
      <c r="L280" t="str">
        <f>+CONCATENATE(G280,A279,"a")</f>
        <v>Nitzschia10976a</v>
      </c>
      <c r="N280" s="4" t="s">
        <v>326</v>
      </c>
    </row>
    <row r="281" spans="1:14" x14ac:dyDescent="0.25">
      <c r="A281" s="1">
        <v>10978</v>
      </c>
      <c r="B281" s="1" t="s">
        <v>112</v>
      </c>
      <c r="C281" t="s">
        <v>352</v>
      </c>
      <c r="D281" t="s">
        <v>101</v>
      </c>
      <c r="E281" s="2">
        <v>7500</v>
      </c>
      <c r="F281" s="2">
        <v>0</v>
      </c>
      <c r="G281" s="3" t="s">
        <v>116</v>
      </c>
      <c r="L281" t="str">
        <f t="shared" si="7"/>
        <v>Algirosphaera10978</v>
      </c>
      <c r="N281" s="4" t="s">
        <v>326</v>
      </c>
    </row>
    <row r="282" spans="1:14" x14ac:dyDescent="0.25">
      <c r="A282" s="1">
        <v>10979</v>
      </c>
      <c r="B282" s="1" t="s">
        <v>112</v>
      </c>
      <c r="C282" t="s">
        <v>352</v>
      </c>
      <c r="D282" t="s">
        <v>101</v>
      </c>
      <c r="E282" s="2">
        <v>1000</v>
      </c>
      <c r="F282" s="2">
        <v>0</v>
      </c>
      <c r="G282" s="3" t="s">
        <v>14</v>
      </c>
      <c r="L282" t="str">
        <f t="shared" si="7"/>
        <v>Nitzschia10979</v>
      </c>
      <c r="N282" s="4" t="s">
        <v>326</v>
      </c>
    </row>
    <row r="283" spans="1:14" x14ac:dyDescent="0.25">
      <c r="A283" s="1">
        <v>10980</v>
      </c>
      <c r="B283" s="1" t="s">
        <v>112</v>
      </c>
      <c r="C283" t="s">
        <v>352</v>
      </c>
      <c r="D283" t="s">
        <v>101</v>
      </c>
      <c r="E283" s="2">
        <v>10000</v>
      </c>
      <c r="F283" s="2">
        <v>0</v>
      </c>
      <c r="G283" s="3" t="s">
        <v>14</v>
      </c>
      <c r="L283" t="str">
        <f>+CONCATENATE(G283,A282,"a")</f>
        <v>Nitzschia10979a</v>
      </c>
      <c r="N283" s="4" t="s">
        <v>326</v>
      </c>
    </row>
    <row r="284" spans="1:14" x14ac:dyDescent="0.25">
      <c r="A284" s="1">
        <v>10981</v>
      </c>
      <c r="B284" s="1" t="s">
        <v>112</v>
      </c>
      <c r="C284" t="s">
        <v>352</v>
      </c>
      <c r="D284" t="s">
        <v>101</v>
      </c>
      <c r="E284" s="2">
        <v>10000</v>
      </c>
      <c r="F284" s="2">
        <v>0</v>
      </c>
      <c r="G284" s="3" t="s">
        <v>14</v>
      </c>
      <c r="L284" t="str">
        <f>+CONCATENATE(G284,A282,"b")</f>
        <v>Nitzschia10979b</v>
      </c>
      <c r="N284" s="4" t="s">
        <v>326</v>
      </c>
    </row>
    <row r="285" spans="1:14" x14ac:dyDescent="0.25">
      <c r="A285" s="1">
        <v>10982</v>
      </c>
      <c r="B285" s="1" t="s">
        <v>112</v>
      </c>
      <c r="C285" t="s">
        <v>352</v>
      </c>
      <c r="D285" t="s">
        <v>101</v>
      </c>
      <c r="E285" s="2">
        <v>10000</v>
      </c>
      <c r="F285" s="2">
        <v>0</v>
      </c>
      <c r="G285" s="3" t="s">
        <v>14</v>
      </c>
      <c r="L285" t="str">
        <f>+CONCATENATE(G285,A282,"c")</f>
        <v>Nitzschia10979c</v>
      </c>
      <c r="N285" s="4" t="s">
        <v>326</v>
      </c>
    </row>
    <row r="286" spans="1:14" s="16" customFormat="1" x14ac:dyDescent="0.25">
      <c r="A286" s="15">
        <v>10983</v>
      </c>
      <c r="B286" s="15" t="s">
        <v>112</v>
      </c>
      <c r="C286" t="s">
        <v>352</v>
      </c>
      <c r="D286" s="16" t="s">
        <v>101</v>
      </c>
      <c r="E286" s="17">
        <v>5000</v>
      </c>
      <c r="F286" s="17">
        <v>0</v>
      </c>
      <c r="G286" s="18" t="s">
        <v>33</v>
      </c>
      <c r="H286" t="s">
        <v>396</v>
      </c>
      <c r="L286" s="16" t="str">
        <f t="shared" si="7"/>
        <v>Michaelsarsia10983</v>
      </c>
      <c r="N286" s="19" t="s">
        <v>326</v>
      </c>
    </row>
    <row r="287" spans="1:14" x14ac:dyDescent="0.25">
      <c r="A287" s="1">
        <v>10984</v>
      </c>
      <c r="B287" s="1" t="s">
        <v>112</v>
      </c>
      <c r="C287" t="s">
        <v>352</v>
      </c>
      <c r="D287" t="s">
        <v>101</v>
      </c>
      <c r="E287" s="2">
        <v>10000</v>
      </c>
      <c r="F287" s="2">
        <v>0</v>
      </c>
      <c r="G287" s="3" t="s">
        <v>8</v>
      </c>
      <c r="L287" t="str">
        <f t="shared" si="7"/>
        <v>Pseudonitzschia10984</v>
      </c>
      <c r="N287" s="4" t="s">
        <v>326</v>
      </c>
    </row>
    <row r="288" spans="1:14" x14ac:dyDescent="0.25">
      <c r="A288" s="1">
        <v>10985</v>
      </c>
      <c r="B288" s="1" t="s">
        <v>112</v>
      </c>
      <c r="C288" t="s">
        <v>352</v>
      </c>
      <c r="D288" t="s">
        <v>101</v>
      </c>
      <c r="E288" s="2">
        <v>5000</v>
      </c>
      <c r="F288" s="2">
        <v>0</v>
      </c>
      <c r="G288" s="3" t="s">
        <v>14</v>
      </c>
      <c r="L288" t="str">
        <f t="shared" si="7"/>
        <v>Nitzschia10985</v>
      </c>
      <c r="N288" s="4" t="s">
        <v>326</v>
      </c>
    </row>
    <row r="289" spans="1:14" s="16" customFormat="1" x14ac:dyDescent="0.25">
      <c r="A289" s="15">
        <v>10986</v>
      </c>
      <c r="B289" s="15" t="s">
        <v>112</v>
      </c>
      <c r="C289" t="s">
        <v>352</v>
      </c>
      <c r="D289" s="16" t="s">
        <v>101</v>
      </c>
      <c r="E289" s="17">
        <v>7500</v>
      </c>
      <c r="F289" s="17">
        <v>0</v>
      </c>
      <c r="G289" s="18" t="s">
        <v>117</v>
      </c>
      <c r="L289" s="16" t="str">
        <f t="shared" si="7"/>
        <v>spore10986</v>
      </c>
      <c r="N289" s="19" t="s">
        <v>326</v>
      </c>
    </row>
    <row r="290" spans="1:14" x14ac:dyDescent="0.25">
      <c r="A290" s="1">
        <v>10987</v>
      </c>
      <c r="B290" s="1" t="s">
        <v>112</v>
      </c>
      <c r="C290" t="s">
        <v>352</v>
      </c>
      <c r="D290" t="s">
        <v>101</v>
      </c>
      <c r="E290" s="2">
        <v>1500</v>
      </c>
      <c r="F290" s="2">
        <v>0</v>
      </c>
      <c r="G290" s="3" t="s">
        <v>118</v>
      </c>
      <c r="L290" t="str">
        <f t="shared" ref="L290:L333" si="8">+CONCATENATE(G290,A290)</f>
        <v>Cylindrotheca10987</v>
      </c>
      <c r="N290" s="4" t="s">
        <v>326</v>
      </c>
    </row>
    <row r="291" spans="1:14" x14ac:dyDescent="0.25">
      <c r="A291" s="1">
        <v>10988</v>
      </c>
      <c r="B291" s="1" t="s">
        <v>112</v>
      </c>
      <c r="C291" t="s">
        <v>352</v>
      </c>
      <c r="D291" t="s">
        <v>101</v>
      </c>
      <c r="E291" s="2">
        <v>5000</v>
      </c>
      <c r="F291" s="2">
        <v>0</v>
      </c>
      <c r="G291" s="3" t="s">
        <v>14</v>
      </c>
      <c r="L291" t="str">
        <f t="shared" si="8"/>
        <v>Nitzschia10988</v>
      </c>
      <c r="N291" s="4" t="s">
        <v>326</v>
      </c>
    </row>
    <row r="292" spans="1:14" s="16" customFormat="1" x14ac:dyDescent="0.25">
      <c r="A292" s="15">
        <v>10989</v>
      </c>
      <c r="B292" s="15" t="s">
        <v>112</v>
      </c>
      <c r="C292" t="s">
        <v>352</v>
      </c>
      <c r="D292" s="16" t="s">
        <v>101</v>
      </c>
      <c r="E292" s="17">
        <v>5000</v>
      </c>
      <c r="F292" s="17">
        <v>0</v>
      </c>
      <c r="G292" s="18" t="s">
        <v>26</v>
      </c>
      <c r="L292" s="16" t="str">
        <f t="shared" si="8"/>
        <v>Chaetoceros10989</v>
      </c>
      <c r="N292" s="19" t="s">
        <v>326</v>
      </c>
    </row>
    <row r="293" spans="1:14" x14ac:dyDescent="0.25">
      <c r="A293" s="1">
        <v>10990</v>
      </c>
      <c r="B293" s="1" t="s">
        <v>112</v>
      </c>
      <c r="C293" t="s">
        <v>352</v>
      </c>
      <c r="D293" t="s">
        <v>101</v>
      </c>
      <c r="E293" s="2">
        <v>5000</v>
      </c>
      <c r="F293" s="2">
        <v>0</v>
      </c>
      <c r="G293" s="3" t="s">
        <v>46</v>
      </c>
      <c r="L293" t="str">
        <f t="shared" si="8"/>
        <v>Prorocentrum10990</v>
      </c>
      <c r="N293" s="4" t="s">
        <v>326</v>
      </c>
    </row>
    <row r="294" spans="1:14" x14ac:dyDescent="0.25">
      <c r="A294" s="1">
        <v>10991</v>
      </c>
      <c r="B294" s="1" t="s">
        <v>112</v>
      </c>
      <c r="C294" t="s">
        <v>352</v>
      </c>
      <c r="D294" t="s">
        <v>101</v>
      </c>
      <c r="E294" s="2">
        <v>10000</v>
      </c>
      <c r="F294" s="2">
        <v>0</v>
      </c>
      <c r="G294" s="3" t="s">
        <v>13</v>
      </c>
      <c r="L294" t="str">
        <f t="shared" si="8"/>
        <v>Syracosphaera10991</v>
      </c>
      <c r="N294" s="4" t="s">
        <v>326</v>
      </c>
    </row>
    <row r="295" spans="1:14" x14ac:dyDescent="0.25">
      <c r="A295" s="1">
        <v>10992</v>
      </c>
      <c r="B295" s="1" t="s">
        <v>112</v>
      </c>
      <c r="C295" t="s">
        <v>352</v>
      </c>
      <c r="D295" t="s">
        <v>101</v>
      </c>
      <c r="E295" s="2">
        <v>10000</v>
      </c>
      <c r="F295" s="2">
        <v>0</v>
      </c>
      <c r="G295" s="3" t="s">
        <v>56</v>
      </c>
      <c r="L295" t="str">
        <f t="shared" si="8"/>
        <v>centric10992</v>
      </c>
      <c r="N295" s="4" t="s">
        <v>326</v>
      </c>
    </row>
    <row r="296" spans="1:14" x14ac:dyDescent="0.25">
      <c r="A296" s="1">
        <v>10993</v>
      </c>
      <c r="B296" s="1" t="s">
        <v>112</v>
      </c>
      <c r="C296" t="s">
        <v>352</v>
      </c>
      <c r="D296" t="s">
        <v>101</v>
      </c>
      <c r="E296" s="2">
        <v>15000</v>
      </c>
      <c r="F296" s="2">
        <v>0</v>
      </c>
      <c r="G296" s="3" t="s">
        <v>68</v>
      </c>
      <c r="L296" t="str">
        <f t="shared" si="8"/>
        <v>coccolith10993</v>
      </c>
      <c r="N296" s="4" t="s">
        <v>326</v>
      </c>
    </row>
    <row r="297" spans="1:14" x14ac:dyDescent="0.25">
      <c r="A297" s="1">
        <v>10994</v>
      </c>
      <c r="B297" s="1" t="s">
        <v>112</v>
      </c>
      <c r="C297" t="s">
        <v>352</v>
      </c>
      <c r="D297" t="s">
        <v>101</v>
      </c>
      <c r="E297" s="2">
        <v>4000</v>
      </c>
      <c r="F297" s="2">
        <v>0</v>
      </c>
      <c r="G297" s="3" t="s">
        <v>80</v>
      </c>
      <c r="L297" t="str">
        <f t="shared" si="8"/>
        <v>Haslea10994</v>
      </c>
      <c r="N297" s="4" t="s">
        <v>326</v>
      </c>
    </row>
    <row r="298" spans="1:14" x14ac:dyDescent="0.25">
      <c r="A298" s="1">
        <v>10995</v>
      </c>
      <c r="B298" s="1" t="s">
        <v>112</v>
      </c>
      <c r="C298" t="s">
        <v>352</v>
      </c>
      <c r="D298" t="s">
        <v>101</v>
      </c>
      <c r="E298" s="2">
        <v>10000</v>
      </c>
      <c r="F298" s="2">
        <v>0</v>
      </c>
      <c r="G298" s="3" t="s">
        <v>16</v>
      </c>
      <c r="L298" t="str">
        <f t="shared" si="8"/>
        <v>Thalassiosira10995</v>
      </c>
      <c r="N298" s="4" t="s">
        <v>326</v>
      </c>
    </row>
    <row r="299" spans="1:14" s="16" customFormat="1" x14ac:dyDescent="0.25">
      <c r="A299" s="15">
        <v>10996</v>
      </c>
      <c r="B299" s="15" t="s">
        <v>112</v>
      </c>
      <c r="C299" t="s">
        <v>352</v>
      </c>
      <c r="D299" s="16" t="s">
        <v>101</v>
      </c>
      <c r="E299" s="17">
        <v>10000</v>
      </c>
      <c r="F299" s="17">
        <v>0</v>
      </c>
      <c r="G299" s="18" t="s">
        <v>16</v>
      </c>
      <c r="L299" s="16" t="str">
        <f t="shared" si="8"/>
        <v>Thalassiosira10996</v>
      </c>
      <c r="N299" s="19" t="s">
        <v>326</v>
      </c>
    </row>
    <row r="300" spans="1:14" s="16" customFormat="1" x14ac:dyDescent="0.25">
      <c r="A300" s="15">
        <v>10997</v>
      </c>
      <c r="B300" s="15" t="s">
        <v>112</v>
      </c>
      <c r="C300" t="s">
        <v>352</v>
      </c>
      <c r="D300" s="16" t="s">
        <v>101</v>
      </c>
      <c r="E300" s="17">
        <v>25000</v>
      </c>
      <c r="F300" s="17">
        <v>0</v>
      </c>
      <c r="G300" s="18" t="s">
        <v>16</v>
      </c>
      <c r="L300" s="16" t="str">
        <f>+CONCATENATE(G300,A299,"a")</f>
        <v>Thalassiosira10996a</v>
      </c>
      <c r="N300" s="19" t="s">
        <v>326</v>
      </c>
    </row>
    <row r="301" spans="1:14" x14ac:dyDescent="0.25">
      <c r="A301" s="1">
        <v>10998</v>
      </c>
      <c r="B301" s="1" t="s">
        <v>112</v>
      </c>
      <c r="C301" t="s">
        <v>352</v>
      </c>
      <c r="D301" t="s">
        <v>101</v>
      </c>
      <c r="E301" s="2">
        <v>7000</v>
      </c>
      <c r="F301" s="2">
        <v>0</v>
      </c>
      <c r="G301" s="3" t="s">
        <v>33</v>
      </c>
      <c r="H301" t="s">
        <v>396</v>
      </c>
      <c r="L301" t="str">
        <f t="shared" si="8"/>
        <v>Michaelsarsia10998</v>
      </c>
      <c r="N301" s="4" t="s">
        <v>326</v>
      </c>
    </row>
    <row r="302" spans="1:14" x14ac:dyDescent="0.25">
      <c r="A302" s="1">
        <v>10999</v>
      </c>
      <c r="B302" s="1" t="s">
        <v>119</v>
      </c>
      <c r="C302" t="s">
        <v>353</v>
      </c>
      <c r="D302" t="s">
        <v>101</v>
      </c>
      <c r="E302" s="2">
        <v>6000</v>
      </c>
      <c r="F302" s="2">
        <v>0</v>
      </c>
      <c r="G302" s="3" t="s">
        <v>126</v>
      </c>
      <c r="H302" t="s">
        <v>354</v>
      </c>
      <c r="L302" t="str">
        <f t="shared" si="8"/>
        <v>Thoracosphaera10999</v>
      </c>
      <c r="N302" s="4" t="s">
        <v>326</v>
      </c>
    </row>
    <row r="303" spans="1:14" x14ac:dyDescent="0.25">
      <c r="A303" s="1">
        <v>11000</v>
      </c>
      <c r="B303" s="1" t="s">
        <v>119</v>
      </c>
      <c r="C303" t="s">
        <v>353</v>
      </c>
      <c r="D303" t="s">
        <v>101</v>
      </c>
      <c r="E303" s="2">
        <v>5000</v>
      </c>
      <c r="F303" s="2">
        <v>0</v>
      </c>
      <c r="G303" s="3" t="s">
        <v>14</v>
      </c>
      <c r="L303" t="str">
        <f t="shared" si="8"/>
        <v>Nitzschia11000</v>
      </c>
      <c r="N303" s="4" t="s">
        <v>326</v>
      </c>
    </row>
    <row r="304" spans="1:14" x14ac:dyDescent="0.25">
      <c r="A304" s="1">
        <v>11001</v>
      </c>
      <c r="B304" s="1" t="s">
        <v>119</v>
      </c>
      <c r="C304" t="s">
        <v>353</v>
      </c>
      <c r="D304" t="s">
        <v>101</v>
      </c>
      <c r="E304" s="2">
        <v>10000</v>
      </c>
      <c r="F304" s="2">
        <v>0</v>
      </c>
      <c r="G304" s="3" t="s">
        <v>14</v>
      </c>
      <c r="L304" t="str">
        <f>+CONCATENATE(G304,A303,"a")</f>
        <v>Nitzschia11000a</v>
      </c>
      <c r="N304" s="4" t="s">
        <v>326</v>
      </c>
    </row>
    <row r="305" spans="1:14" x14ac:dyDescent="0.25">
      <c r="A305" s="1">
        <v>11002</v>
      </c>
      <c r="B305" s="1" t="s">
        <v>119</v>
      </c>
      <c r="C305" t="s">
        <v>353</v>
      </c>
      <c r="D305" t="s">
        <v>101</v>
      </c>
      <c r="E305" s="2">
        <v>7000</v>
      </c>
      <c r="F305" s="2">
        <v>0</v>
      </c>
      <c r="G305" s="3" t="s">
        <v>14</v>
      </c>
      <c r="L305" t="str">
        <f t="shared" si="8"/>
        <v>Nitzschia11002</v>
      </c>
      <c r="N305" s="4" t="s">
        <v>326</v>
      </c>
    </row>
    <row r="306" spans="1:14" x14ac:dyDescent="0.25">
      <c r="A306" s="1">
        <v>11003</v>
      </c>
      <c r="B306" s="1" t="s">
        <v>119</v>
      </c>
      <c r="C306" t="s">
        <v>353</v>
      </c>
      <c r="D306" t="s">
        <v>101</v>
      </c>
      <c r="E306" s="2">
        <v>9000</v>
      </c>
      <c r="F306" s="2">
        <v>0</v>
      </c>
      <c r="G306" s="3" t="s">
        <v>16</v>
      </c>
      <c r="L306" t="str">
        <f t="shared" si="8"/>
        <v>Thalassiosira11003</v>
      </c>
      <c r="N306" s="4" t="s">
        <v>326</v>
      </c>
    </row>
    <row r="307" spans="1:14" x14ac:dyDescent="0.25">
      <c r="A307" s="1">
        <v>11004</v>
      </c>
      <c r="B307" s="1" t="s">
        <v>119</v>
      </c>
      <c r="C307" t="s">
        <v>353</v>
      </c>
      <c r="D307" t="s">
        <v>101</v>
      </c>
      <c r="E307" s="2">
        <v>25000</v>
      </c>
      <c r="F307" s="2">
        <v>0</v>
      </c>
      <c r="G307" s="3" t="s">
        <v>16</v>
      </c>
      <c r="L307" t="str">
        <f>+CONCATENATE(G307,A306,"a")</f>
        <v>Thalassiosira11003a</v>
      </c>
      <c r="N307" s="4" t="s">
        <v>326</v>
      </c>
    </row>
    <row r="308" spans="1:14" x14ac:dyDescent="0.25">
      <c r="A308" s="1">
        <v>11005</v>
      </c>
      <c r="B308" s="1" t="s">
        <v>119</v>
      </c>
      <c r="C308" t="s">
        <v>353</v>
      </c>
      <c r="D308" t="s">
        <v>101</v>
      </c>
      <c r="E308" s="2">
        <v>5000</v>
      </c>
      <c r="F308" s="2">
        <v>0</v>
      </c>
      <c r="G308" s="3" t="s">
        <v>8</v>
      </c>
      <c r="L308" t="str">
        <f t="shared" si="8"/>
        <v>Pseudonitzschia11005</v>
      </c>
      <c r="N308" s="4" t="s">
        <v>326</v>
      </c>
    </row>
    <row r="309" spans="1:14" x14ac:dyDescent="0.25">
      <c r="A309" s="1">
        <v>11006</v>
      </c>
      <c r="B309" s="1" t="s">
        <v>119</v>
      </c>
      <c r="C309" t="s">
        <v>353</v>
      </c>
      <c r="D309" t="s">
        <v>101</v>
      </c>
      <c r="E309" s="2">
        <v>30000</v>
      </c>
      <c r="F309" s="2">
        <v>0</v>
      </c>
      <c r="G309" s="3" t="s">
        <v>113</v>
      </c>
      <c r="H309" t="s">
        <v>167</v>
      </c>
      <c r="L309" t="str">
        <f t="shared" si="8"/>
        <v>Minidiscus11006</v>
      </c>
      <c r="N309" s="4" t="s">
        <v>326</v>
      </c>
    </row>
    <row r="310" spans="1:14" x14ac:dyDescent="0.25">
      <c r="A310" s="1">
        <v>11007</v>
      </c>
      <c r="B310" s="1" t="s">
        <v>119</v>
      </c>
      <c r="C310" t="s">
        <v>353</v>
      </c>
      <c r="D310" t="s">
        <v>101</v>
      </c>
      <c r="E310" s="2">
        <v>18000</v>
      </c>
      <c r="F310" s="2">
        <v>0</v>
      </c>
      <c r="G310" s="3" t="s">
        <v>35</v>
      </c>
      <c r="H310" t="s">
        <v>120</v>
      </c>
      <c r="L310" t="str">
        <f t="shared" si="8"/>
        <v>Cyclotella11007</v>
      </c>
      <c r="N310" s="4" t="s">
        <v>326</v>
      </c>
    </row>
    <row r="311" spans="1:14" x14ac:dyDescent="0.25">
      <c r="A311" s="1">
        <v>11008</v>
      </c>
      <c r="B311" s="1" t="s">
        <v>119</v>
      </c>
      <c r="C311" t="s">
        <v>353</v>
      </c>
      <c r="D311" t="s">
        <v>101</v>
      </c>
      <c r="E311" s="2">
        <v>25000</v>
      </c>
      <c r="F311" s="2">
        <v>0</v>
      </c>
      <c r="G311" s="3" t="s">
        <v>28</v>
      </c>
      <c r="L311" t="str">
        <f t="shared" si="8"/>
        <v>stomatocyst11008</v>
      </c>
      <c r="N311" s="4" t="s">
        <v>326</v>
      </c>
    </row>
    <row r="312" spans="1:14" x14ac:dyDescent="0.25">
      <c r="A312" s="1">
        <v>11009</v>
      </c>
      <c r="B312" s="1" t="s">
        <v>119</v>
      </c>
      <c r="C312" t="s">
        <v>353</v>
      </c>
      <c r="D312" t="s">
        <v>101</v>
      </c>
      <c r="E312" s="2">
        <v>8500</v>
      </c>
      <c r="F312" s="2">
        <v>0</v>
      </c>
      <c r="G312" s="3" t="s">
        <v>21</v>
      </c>
      <c r="H312" t="s">
        <v>22</v>
      </c>
      <c r="L312" t="str">
        <f t="shared" si="8"/>
        <v>Florisphaera11009</v>
      </c>
      <c r="N312" s="4" t="s">
        <v>326</v>
      </c>
    </row>
    <row r="313" spans="1:14" x14ac:dyDescent="0.25">
      <c r="A313" s="1">
        <v>11010</v>
      </c>
      <c r="B313" s="1" t="s">
        <v>119</v>
      </c>
      <c r="C313" t="s">
        <v>353</v>
      </c>
      <c r="D313" t="s">
        <v>101</v>
      </c>
      <c r="E313" s="2">
        <v>9000</v>
      </c>
      <c r="F313" s="2">
        <v>0</v>
      </c>
      <c r="G313" s="3" t="s">
        <v>16</v>
      </c>
      <c r="L313" t="str">
        <f t="shared" si="8"/>
        <v>Thalassiosira11010</v>
      </c>
      <c r="N313" s="4" t="s">
        <v>326</v>
      </c>
    </row>
    <row r="314" spans="1:14" x14ac:dyDescent="0.25">
      <c r="A314" s="1">
        <v>11011</v>
      </c>
      <c r="B314" s="1" t="s">
        <v>119</v>
      </c>
      <c r="C314" t="s">
        <v>353</v>
      </c>
      <c r="D314" t="s">
        <v>101</v>
      </c>
      <c r="E314" s="2">
        <v>10000</v>
      </c>
      <c r="F314" s="2">
        <v>0</v>
      </c>
      <c r="G314" s="3" t="s">
        <v>3</v>
      </c>
      <c r="L314" t="str">
        <f t="shared" si="8"/>
        <v>Cocconeis11011</v>
      </c>
      <c r="N314" s="4" t="s">
        <v>326</v>
      </c>
    </row>
    <row r="315" spans="1:14" x14ac:dyDescent="0.25">
      <c r="A315" s="1">
        <v>11012</v>
      </c>
      <c r="B315" s="1" t="s">
        <v>119</v>
      </c>
      <c r="C315" t="s">
        <v>353</v>
      </c>
      <c r="D315" t="s">
        <v>101</v>
      </c>
      <c r="E315" s="2">
        <v>3500</v>
      </c>
      <c r="F315" s="2">
        <v>0</v>
      </c>
      <c r="G315" s="3" t="s">
        <v>14</v>
      </c>
      <c r="L315" t="str">
        <f t="shared" si="8"/>
        <v>Nitzschia11012</v>
      </c>
      <c r="N315" s="4" t="s">
        <v>326</v>
      </c>
    </row>
    <row r="316" spans="1:14" x14ac:dyDescent="0.25">
      <c r="A316" s="1">
        <v>11013</v>
      </c>
      <c r="B316" s="1" t="s">
        <v>119</v>
      </c>
      <c r="C316" t="s">
        <v>353</v>
      </c>
      <c r="D316" t="s">
        <v>101</v>
      </c>
      <c r="E316" s="2">
        <v>10000</v>
      </c>
      <c r="F316" s="2">
        <v>0</v>
      </c>
      <c r="G316" s="3" t="s">
        <v>36</v>
      </c>
      <c r="L316" t="str">
        <f t="shared" si="8"/>
        <v>Diploneis11013</v>
      </c>
      <c r="N316" s="4" t="s">
        <v>326</v>
      </c>
    </row>
    <row r="317" spans="1:14" x14ac:dyDescent="0.25">
      <c r="A317" s="1">
        <v>11014</v>
      </c>
      <c r="B317" s="1" t="s">
        <v>119</v>
      </c>
      <c r="C317" t="s">
        <v>353</v>
      </c>
      <c r="D317" t="s">
        <v>101</v>
      </c>
      <c r="E317" s="2">
        <v>10000</v>
      </c>
      <c r="F317" s="2">
        <v>0</v>
      </c>
      <c r="G317" s="3" t="s">
        <v>117</v>
      </c>
      <c r="K317" t="s">
        <v>122</v>
      </c>
      <c r="L317" t="str">
        <f t="shared" si="8"/>
        <v>spore11014</v>
      </c>
      <c r="N317" s="4" t="s">
        <v>326</v>
      </c>
    </row>
    <row r="318" spans="1:14" x14ac:dyDescent="0.25">
      <c r="A318" s="1">
        <v>11015</v>
      </c>
      <c r="B318" s="1" t="s">
        <v>119</v>
      </c>
      <c r="C318" t="s">
        <v>353</v>
      </c>
      <c r="D318" t="s">
        <v>101</v>
      </c>
      <c r="E318" s="2">
        <v>10000</v>
      </c>
      <c r="F318" s="2">
        <v>0</v>
      </c>
      <c r="G318" s="3" t="s">
        <v>2</v>
      </c>
      <c r="L318" t="str">
        <f t="shared" si="8"/>
        <v>Navicula11015</v>
      </c>
      <c r="N318" s="4" t="s">
        <v>326</v>
      </c>
    </row>
    <row r="319" spans="1:14" s="16" customFormat="1" x14ac:dyDescent="0.25">
      <c r="A319" s="15">
        <v>11016</v>
      </c>
      <c r="B319" s="15" t="s">
        <v>119</v>
      </c>
      <c r="C319" t="s">
        <v>353</v>
      </c>
      <c r="D319" s="16" t="s">
        <v>101</v>
      </c>
      <c r="E319" s="17">
        <v>7500</v>
      </c>
      <c r="F319" s="17">
        <v>0</v>
      </c>
      <c r="G319" s="18" t="s">
        <v>96</v>
      </c>
      <c r="H319" s="16" t="s">
        <v>97</v>
      </c>
      <c r="L319" s="16" t="str">
        <f t="shared" si="8"/>
        <v>Umbilicosphaera11016</v>
      </c>
      <c r="N319" s="19" t="s">
        <v>326</v>
      </c>
    </row>
    <row r="320" spans="1:14" x14ac:dyDescent="0.25">
      <c r="A320" s="1">
        <v>11017</v>
      </c>
      <c r="B320" s="1" t="s">
        <v>119</v>
      </c>
      <c r="C320" t="s">
        <v>353</v>
      </c>
      <c r="D320" t="s">
        <v>101</v>
      </c>
      <c r="E320" s="2">
        <v>3500</v>
      </c>
      <c r="F320" s="2">
        <v>0</v>
      </c>
      <c r="G320" s="3" t="s">
        <v>123</v>
      </c>
      <c r="L320" t="str">
        <f t="shared" si="8"/>
        <v>Neodelphineis11017</v>
      </c>
      <c r="N320" s="4" t="s">
        <v>326</v>
      </c>
    </row>
    <row r="321" spans="1:14" x14ac:dyDescent="0.25">
      <c r="A321" s="1">
        <v>11018</v>
      </c>
      <c r="B321" s="1" t="s">
        <v>119</v>
      </c>
      <c r="C321" t="s">
        <v>353</v>
      </c>
      <c r="D321" t="s">
        <v>101</v>
      </c>
      <c r="E321" s="2">
        <v>15000</v>
      </c>
      <c r="F321" s="2">
        <v>0</v>
      </c>
      <c r="G321" s="3" t="s">
        <v>123</v>
      </c>
      <c r="L321" t="str">
        <f>+CONCATENATE(G321,A320,"a")</f>
        <v>Neodelphineis11017a</v>
      </c>
      <c r="N321" s="4" t="s">
        <v>326</v>
      </c>
    </row>
    <row r="322" spans="1:14" x14ac:dyDescent="0.25">
      <c r="A322" s="1">
        <v>11019</v>
      </c>
      <c r="B322" s="1" t="s">
        <v>119</v>
      </c>
      <c r="C322" t="s">
        <v>353</v>
      </c>
      <c r="D322" t="s">
        <v>101</v>
      </c>
      <c r="E322" s="2">
        <v>15000</v>
      </c>
      <c r="F322" s="2">
        <v>0</v>
      </c>
      <c r="G322" s="3" t="s">
        <v>123</v>
      </c>
      <c r="L322" t="str">
        <f>+CONCATENATE(G322,A320,"b")</f>
        <v>Neodelphineis11017b</v>
      </c>
      <c r="N322" s="4" t="s">
        <v>326</v>
      </c>
    </row>
    <row r="323" spans="1:14" x14ac:dyDescent="0.25">
      <c r="A323" s="1">
        <v>11020</v>
      </c>
      <c r="B323" s="1" t="s">
        <v>119</v>
      </c>
      <c r="C323" t="s">
        <v>353</v>
      </c>
      <c r="D323" t="s">
        <v>101</v>
      </c>
      <c r="E323" s="2">
        <v>9000</v>
      </c>
      <c r="F323" s="2">
        <v>0</v>
      </c>
      <c r="G323" s="3" t="s">
        <v>4</v>
      </c>
      <c r="L323" t="str">
        <f t="shared" si="8"/>
        <v>Gephyrocapsa11020</v>
      </c>
      <c r="N323" s="4" t="s">
        <v>326</v>
      </c>
    </row>
    <row r="324" spans="1:14" x14ac:dyDescent="0.25">
      <c r="A324" s="1">
        <v>11021</v>
      </c>
      <c r="B324" s="1" t="s">
        <v>119</v>
      </c>
      <c r="C324" t="s">
        <v>353</v>
      </c>
      <c r="D324" t="s">
        <v>101</v>
      </c>
      <c r="E324" s="2">
        <v>12000</v>
      </c>
      <c r="F324" s="2">
        <v>0</v>
      </c>
      <c r="G324" s="3" t="s">
        <v>2</v>
      </c>
      <c r="L324" t="str">
        <f t="shared" si="8"/>
        <v>Navicula11021</v>
      </c>
      <c r="N324" s="4" t="s">
        <v>326</v>
      </c>
    </row>
    <row r="325" spans="1:14" x14ac:dyDescent="0.25">
      <c r="A325" s="1">
        <v>11022</v>
      </c>
      <c r="B325" s="1" t="s">
        <v>119</v>
      </c>
      <c r="C325" t="s">
        <v>353</v>
      </c>
      <c r="D325" t="s">
        <v>101</v>
      </c>
      <c r="E325" s="2">
        <v>10000</v>
      </c>
      <c r="F325" s="2">
        <v>0</v>
      </c>
      <c r="G325" s="3" t="s">
        <v>16</v>
      </c>
      <c r="L325" t="str">
        <f t="shared" si="8"/>
        <v>Thalassiosira11022</v>
      </c>
      <c r="N325" s="4" t="s">
        <v>326</v>
      </c>
    </row>
    <row r="326" spans="1:14" x14ac:dyDescent="0.25">
      <c r="A326" s="1">
        <v>11023</v>
      </c>
      <c r="B326" s="1" t="s">
        <v>119</v>
      </c>
      <c r="C326" t="s">
        <v>353</v>
      </c>
      <c r="D326" t="s">
        <v>101</v>
      </c>
      <c r="E326" s="2">
        <v>16000</v>
      </c>
      <c r="F326" s="2">
        <v>0</v>
      </c>
      <c r="G326" s="3" t="s">
        <v>123</v>
      </c>
      <c r="L326" t="str">
        <f t="shared" si="8"/>
        <v>Neodelphineis11023</v>
      </c>
      <c r="N326" s="4" t="s">
        <v>326</v>
      </c>
    </row>
    <row r="327" spans="1:14" x14ac:dyDescent="0.25">
      <c r="A327" s="1">
        <v>11024</v>
      </c>
      <c r="B327" s="1" t="s">
        <v>119</v>
      </c>
      <c r="C327" t="s">
        <v>353</v>
      </c>
      <c r="D327" t="s">
        <v>101</v>
      </c>
      <c r="E327" s="2">
        <v>35000</v>
      </c>
      <c r="F327" s="2">
        <v>0</v>
      </c>
      <c r="G327" s="3" t="s">
        <v>113</v>
      </c>
      <c r="H327" t="s">
        <v>167</v>
      </c>
      <c r="L327" t="str">
        <f t="shared" si="8"/>
        <v>Minidiscus11024</v>
      </c>
      <c r="N327" s="4" t="s">
        <v>326</v>
      </c>
    </row>
    <row r="328" spans="1:14" x14ac:dyDescent="0.25">
      <c r="A328" s="1">
        <v>11025</v>
      </c>
      <c r="B328" s="1" t="s">
        <v>119</v>
      </c>
      <c r="C328" t="s">
        <v>353</v>
      </c>
      <c r="D328" t="s">
        <v>101</v>
      </c>
      <c r="E328" s="2">
        <v>5000</v>
      </c>
      <c r="F328" s="2">
        <v>0</v>
      </c>
      <c r="G328" s="3" t="s">
        <v>33</v>
      </c>
      <c r="L328" t="str">
        <f t="shared" si="8"/>
        <v>Michaelsarsia11025</v>
      </c>
      <c r="N328" s="4" t="s">
        <v>326</v>
      </c>
    </row>
    <row r="329" spans="1:14" x14ac:dyDescent="0.25">
      <c r="A329" s="1">
        <v>11026</v>
      </c>
      <c r="B329" s="1" t="s">
        <v>124</v>
      </c>
      <c r="C329" t="s">
        <v>355</v>
      </c>
      <c r="D329" t="s">
        <v>101</v>
      </c>
      <c r="E329" s="2">
        <v>10000</v>
      </c>
      <c r="F329" s="2">
        <v>0</v>
      </c>
      <c r="G329" s="3" t="s">
        <v>16</v>
      </c>
      <c r="L329" t="str">
        <f t="shared" si="8"/>
        <v>Thalassiosira11026</v>
      </c>
      <c r="N329" s="4" t="s">
        <v>326</v>
      </c>
    </row>
    <row r="330" spans="1:14" x14ac:dyDescent="0.25">
      <c r="A330" s="1">
        <v>11027</v>
      </c>
      <c r="B330" s="1" t="s">
        <v>124</v>
      </c>
      <c r="C330" t="s">
        <v>355</v>
      </c>
      <c r="D330" t="s">
        <v>101</v>
      </c>
      <c r="E330" s="2">
        <v>5000</v>
      </c>
      <c r="F330" s="2">
        <v>0</v>
      </c>
      <c r="G330" s="3" t="s">
        <v>14</v>
      </c>
      <c r="L330" t="str">
        <f t="shared" si="8"/>
        <v>Nitzschia11027</v>
      </c>
      <c r="N330" s="4"/>
    </row>
    <row r="331" spans="1:14" x14ac:dyDescent="0.25">
      <c r="A331" s="1">
        <v>11028</v>
      </c>
      <c r="B331" s="1" t="s">
        <v>124</v>
      </c>
      <c r="C331" t="s">
        <v>355</v>
      </c>
      <c r="D331" t="s">
        <v>101</v>
      </c>
      <c r="E331" s="2">
        <v>10000</v>
      </c>
      <c r="F331" s="2">
        <v>0</v>
      </c>
      <c r="G331" s="3" t="s">
        <v>16</v>
      </c>
      <c r="L331" t="str">
        <f t="shared" si="8"/>
        <v>Thalassiosira11028</v>
      </c>
      <c r="N331" s="4"/>
    </row>
    <row r="332" spans="1:14" x14ac:dyDescent="0.25">
      <c r="A332" s="1">
        <v>11029</v>
      </c>
      <c r="B332" s="1" t="s">
        <v>124</v>
      </c>
      <c r="C332" t="s">
        <v>355</v>
      </c>
      <c r="D332" t="s">
        <v>101</v>
      </c>
      <c r="E332" s="2">
        <v>15000</v>
      </c>
      <c r="F332" s="2">
        <v>0</v>
      </c>
      <c r="G332" s="3" t="s">
        <v>16</v>
      </c>
      <c r="L332" t="str">
        <f t="shared" si="8"/>
        <v>Thalassiosira11029</v>
      </c>
      <c r="N332" s="4"/>
    </row>
    <row r="333" spans="1:14" x14ac:dyDescent="0.25">
      <c r="A333" s="1">
        <v>11030</v>
      </c>
      <c r="B333" s="1" t="s">
        <v>124</v>
      </c>
      <c r="C333" t="s">
        <v>355</v>
      </c>
      <c r="D333" t="s">
        <v>101</v>
      </c>
      <c r="E333" s="2">
        <v>10000</v>
      </c>
      <c r="F333" s="2">
        <v>0</v>
      </c>
      <c r="G333" s="3" t="s">
        <v>123</v>
      </c>
      <c r="L333" t="str">
        <f t="shared" si="8"/>
        <v>Neodelphineis11030</v>
      </c>
      <c r="N333" s="4"/>
    </row>
    <row r="334" spans="1:14" x14ac:dyDescent="0.25">
      <c r="A334" s="1">
        <v>11031</v>
      </c>
      <c r="B334" s="1" t="s">
        <v>124</v>
      </c>
      <c r="C334" t="s">
        <v>355</v>
      </c>
      <c r="D334" t="s">
        <v>101</v>
      </c>
      <c r="E334" s="2">
        <v>35000</v>
      </c>
      <c r="F334" s="2">
        <v>0</v>
      </c>
      <c r="G334" s="3" t="s">
        <v>123</v>
      </c>
      <c r="L334" t="str">
        <f>+CONCATENATE(G334,A333,"a")</f>
        <v>Neodelphineis11030a</v>
      </c>
      <c r="N334" s="4"/>
    </row>
    <row r="335" spans="1:14" x14ac:dyDescent="0.25">
      <c r="A335" s="1">
        <v>11032</v>
      </c>
      <c r="B335" s="1" t="s">
        <v>124</v>
      </c>
      <c r="C335" t="s">
        <v>355</v>
      </c>
      <c r="D335" t="s">
        <v>101</v>
      </c>
      <c r="E335" s="2">
        <v>35000</v>
      </c>
      <c r="F335" s="2">
        <v>0</v>
      </c>
      <c r="G335" s="3" t="s">
        <v>123</v>
      </c>
      <c r="L335" t="str">
        <f>+CONCATENATE(G335,A333,"b")</f>
        <v>Neodelphineis11030b</v>
      </c>
      <c r="N335" s="4"/>
    </row>
    <row r="336" spans="1:14" x14ac:dyDescent="0.25">
      <c r="A336" s="1">
        <v>11033</v>
      </c>
      <c r="B336" s="1" t="s">
        <v>124</v>
      </c>
      <c r="C336" t="s">
        <v>355</v>
      </c>
      <c r="D336" t="s">
        <v>101</v>
      </c>
      <c r="E336" s="2">
        <v>7500</v>
      </c>
      <c r="F336" s="2">
        <v>0</v>
      </c>
      <c r="G336" s="3" t="s">
        <v>14</v>
      </c>
      <c r="L336" t="str">
        <f t="shared" ref="L336:L353" si="9">+CONCATENATE(G336,A336)</f>
        <v>Nitzschia11033</v>
      </c>
      <c r="N336" s="4"/>
    </row>
    <row r="337" spans="1:14" x14ac:dyDescent="0.25">
      <c r="A337" s="1">
        <v>11034</v>
      </c>
      <c r="B337" s="1" t="s">
        <v>124</v>
      </c>
      <c r="C337" t="s">
        <v>355</v>
      </c>
      <c r="D337" t="s">
        <v>101</v>
      </c>
      <c r="E337" s="2">
        <v>7500</v>
      </c>
      <c r="F337" s="2">
        <v>0</v>
      </c>
      <c r="G337" s="3" t="s">
        <v>27</v>
      </c>
      <c r="L337" t="str">
        <f t="shared" si="9"/>
        <v>Thalassionema11034</v>
      </c>
      <c r="N337" s="4"/>
    </row>
    <row r="338" spans="1:14" x14ac:dyDescent="0.25">
      <c r="A338" s="1">
        <v>11035</v>
      </c>
      <c r="B338" s="1" t="s">
        <v>124</v>
      </c>
      <c r="C338" t="s">
        <v>355</v>
      </c>
      <c r="D338" t="s">
        <v>101</v>
      </c>
      <c r="E338" s="2">
        <v>35000</v>
      </c>
      <c r="F338" s="2">
        <v>0</v>
      </c>
      <c r="G338" s="3" t="s">
        <v>27</v>
      </c>
      <c r="L338" t="str">
        <f>+CONCATENATE(G338,A337,"a")</f>
        <v>Thalassionema11034a</v>
      </c>
      <c r="N338" s="4"/>
    </row>
    <row r="339" spans="1:14" x14ac:dyDescent="0.25">
      <c r="A339" s="1">
        <v>11036</v>
      </c>
      <c r="B339" s="1" t="s">
        <v>124</v>
      </c>
      <c r="C339" t="s">
        <v>355</v>
      </c>
      <c r="D339" t="s">
        <v>101</v>
      </c>
      <c r="E339" s="2">
        <v>35000</v>
      </c>
      <c r="F339" s="2">
        <v>0</v>
      </c>
      <c r="G339" s="3" t="s">
        <v>27</v>
      </c>
      <c r="L339" t="str">
        <f>+CONCATENATE(G339,A337,"b")</f>
        <v>Thalassionema11034b</v>
      </c>
      <c r="N339" s="4"/>
    </row>
    <row r="340" spans="1:14" x14ac:dyDescent="0.25">
      <c r="A340" s="1">
        <v>11037</v>
      </c>
      <c r="B340" s="1" t="s">
        <v>124</v>
      </c>
      <c r="C340" t="s">
        <v>355</v>
      </c>
      <c r="D340" t="s">
        <v>101</v>
      </c>
      <c r="E340" s="2">
        <v>3000</v>
      </c>
      <c r="F340" s="2">
        <v>0</v>
      </c>
      <c r="G340" s="3" t="s">
        <v>80</v>
      </c>
      <c r="L340" t="str">
        <f t="shared" si="9"/>
        <v>Haslea11037</v>
      </c>
      <c r="N340" s="4"/>
    </row>
    <row r="341" spans="1:14" x14ac:dyDescent="0.25">
      <c r="A341" s="1">
        <v>11038</v>
      </c>
      <c r="B341" s="1" t="s">
        <v>124</v>
      </c>
      <c r="C341" t="s">
        <v>355</v>
      </c>
      <c r="D341" t="s">
        <v>101</v>
      </c>
      <c r="E341" s="2">
        <v>27000</v>
      </c>
      <c r="F341" s="2">
        <v>0</v>
      </c>
      <c r="G341" s="3" t="s">
        <v>16</v>
      </c>
      <c r="L341" t="str">
        <f t="shared" si="9"/>
        <v>Thalassiosira11038</v>
      </c>
      <c r="N341" s="4"/>
    </row>
    <row r="342" spans="1:14" x14ac:dyDescent="0.25">
      <c r="A342" s="1">
        <v>11039</v>
      </c>
      <c r="B342" s="1" t="s">
        <v>125</v>
      </c>
      <c r="C342" t="s">
        <v>356</v>
      </c>
      <c r="D342" t="s">
        <v>101</v>
      </c>
      <c r="E342" s="2">
        <v>7500</v>
      </c>
      <c r="F342" s="2">
        <v>0</v>
      </c>
      <c r="G342" s="3" t="s">
        <v>14</v>
      </c>
      <c r="L342" t="str">
        <f t="shared" si="9"/>
        <v>Nitzschia11039</v>
      </c>
      <c r="N342" s="4" t="s">
        <v>326</v>
      </c>
    </row>
    <row r="343" spans="1:14" x14ac:dyDescent="0.25">
      <c r="A343" s="1">
        <v>11040</v>
      </c>
      <c r="B343" s="1" t="s">
        <v>125</v>
      </c>
      <c r="C343" t="s">
        <v>356</v>
      </c>
      <c r="D343" t="s">
        <v>101</v>
      </c>
      <c r="E343" s="2">
        <v>7500</v>
      </c>
      <c r="F343" s="2">
        <v>0</v>
      </c>
      <c r="G343" s="3" t="s">
        <v>16</v>
      </c>
      <c r="H343" t="s">
        <v>129</v>
      </c>
      <c r="L343" t="str">
        <f t="shared" si="9"/>
        <v>Thalassiosira11040</v>
      </c>
      <c r="N343" s="4" t="s">
        <v>326</v>
      </c>
    </row>
    <row r="344" spans="1:14" x14ac:dyDescent="0.25">
      <c r="A344" s="1">
        <v>11041</v>
      </c>
      <c r="B344" s="1" t="s">
        <v>125</v>
      </c>
      <c r="C344" t="s">
        <v>356</v>
      </c>
      <c r="D344" t="s">
        <v>101</v>
      </c>
      <c r="E344" s="2">
        <v>30000</v>
      </c>
      <c r="F344" s="2">
        <v>0</v>
      </c>
      <c r="G344" s="3" t="s">
        <v>113</v>
      </c>
      <c r="L344" t="str">
        <f t="shared" si="9"/>
        <v>Minidiscus11041</v>
      </c>
      <c r="N344" s="4" t="s">
        <v>326</v>
      </c>
    </row>
    <row r="345" spans="1:14" x14ac:dyDescent="0.25">
      <c r="A345" s="1">
        <v>11042</v>
      </c>
      <c r="B345" s="1" t="s">
        <v>125</v>
      </c>
      <c r="C345" t="s">
        <v>356</v>
      </c>
      <c r="D345" t="s">
        <v>101</v>
      </c>
      <c r="E345" s="2">
        <v>7500</v>
      </c>
      <c r="F345" s="2">
        <v>0</v>
      </c>
      <c r="G345" s="3" t="s">
        <v>14</v>
      </c>
      <c r="L345" t="str">
        <f t="shared" si="9"/>
        <v>Nitzschia11042</v>
      </c>
      <c r="N345" s="4" t="s">
        <v>326</v>
      </c>
    </row>
    <row r="346" spans="1:14" x14ac:dyDescent="0.25">
      <c r="A346" s="1">
        <v>11043</v>
      </c>
      <c r="B346" s="1" t="s">
        <v>125</v>
      </c>
      <c r="C346" t="s">
        <v>356</v>
      </c>
      <c r="D346" t="s">
        <v>101</v>
      </c>
      <c r="E346" s="2">
        <v>13000</v>
      </c>
      <c r="F346" s="2">
        <v>0</v>
      </c>
      <c r="G346" s="3" t="s">
        <v>117</v>
      </c>
      <c r="L346" t="str">
        <f t="shared" si="9"/>
        <v>spore11043</v>
      </c>
      <c r="N346" s="4" t="s">
        <v>326</v>
      </c>
    </row>
    <row r="347" spans="1:14" x14ac:dyDescent="0.25">
      <c r="A347" s="1">
        <v>11044</v>
      </c>
      <c r="B347" s="1" t="s">
        <v>125</v>
      </c>
      <c r="C347" t="s">
        <v>356</v>
      </c>
      <c r="D347" t="s">
        <v>101</v>
      </c>
      <c r="E347" s="2">
        <v>10000</v>
      </c>
      <c r="F347" s="2">
        <v>0</v>
      </c>
      <c r="G347" s="3" t="s">
        <v>4</v>
      </c>
      <c r="L347" t="str">
        <f t="shared" si="9"/>
        <v>Gephyrocapsa11044</v>
      </c>
      <c r="N347" s="4" t="s">
        <v>326</v>
      </c>
    </row>
    <row r="348" spans="1:14" x14ac:dyDescent="0.25">
      <c r="A348" s="1">
        <v>11045</v>
      </c>
      <c r="B348" s="1" t="s">
        <v>125</v>
      </c>
      <c r="C348" t="s">
        <v>356</v>
      </c>
      <c r="D348" t="s">
        <v>101</v>
      </c>
      <c r="E348" s="2">
        <v>7500</v>
      </c>
      <c r="F348" s="2">
        <v>0</v>
      </c>
      <c r="G348" s="3" t="s">
        <v>126</v>
      </c>
      <c r="L348" t="str">
        <f t="shared" si="9"/>
        <v>Thoracosphaera11045</v>
      </c>
      <c r="N348" s="4" t="s">
        <v>326</v>
      </c>
    </row>
    <row r="349" spans="1:14" x14ac:dyDescent="0.25">
      <c r="A349" s="1">
        <v>11046</v>
      </c>
      <c r="B349" s="1" t="s">
        <v>125</v>
      </c>
      <c r="C349" t="s">
        <v>356</v>
      </c>
      <c r="D349" t="s">
        <v>101</v>
      </c>
      <c r="E349" s="2">
        <v>45000</v>
      </c>
      <c r="F349" s="2">
        <v>0</v>
      </c>
      <c r="G349" s="3" t="s">
        <v>113</v>
      </c>
      <c r="L349" t="str">
        <f t="shared" si="9"/>
        <v>Minidiscus11046</v>
      </c>
      <c r="N349" s="4" t="s">
        <v>326</v>
      </c>
    </row>
    <row r="350" spans="1:14" x14ac:dyDescent="0.25">
      <c r="A350" s="1">
        <v>11047</v>
      </c>
      <c r="B350" s="1" t="s">
        <v>125</v>
      </c>
      <c r="C350" t="s">
        <v>356</v>
      </c>
      <c r="D350" t="s">
        <v>101</v>
      </c>
      <c r="E350" s="2">
        <v>5000</v>
      </c>
      <c r="F350" s="2">
        <v>0</v>
      </c>
      <c r="G350" s="3" t="s">
        <v>80</v>
      </c>
      <c r="L350" t="str">
        <f t="shared" si="9"/>
        <v>Haslea11047</v>
      </c>
      <c r="N350" s="4" t="s">
        <v>326</v>
      </c>
    </row>
    <row r="351" spans="1:14" x14ac:dyDescent="0.25">
      <c r="A351" s="1">
        <v>11048</v>
      </c>
      <c r="B351" s="1" t="s">
        <v>125</v>
      </c>
      <c r="C351" t="s">
        <v>356</v>
      </c>
      <c r="D351" t="s">
        <v>101</v>
      </c>
      <c r="E351" s="2">
        <v>10000</v>
      </c>
      <c r="F351" s="2">
        <v>0</v>
      </c>
      <c r="G351" s="3" t="s">
        <v>80</v>
      </c>
      <c r="L351" t="str">
        <f>+CONCATENATE(G351,A350,"a")</f>
        <v>Haslea11047a</v>
      </c>
      <c r="N351" s="4" t="s">
        <v>326</v>
      </c>
    </row>
    <row r="352" spans="1:14" x14ac:dyDescent="0.25">
      <c r="A352" s="1">
        <v>11049</v>
      </c>
      <c r="B352" s="1" t="s">
        <v>125</v>
      </c>
      <c r="C352" t="s">
        <v>356</v>
      </c>
      <c r="D352" t="s">
        <v>101</v>
      </c>
      <c r="E352" s="2">
        <v>10000</v>
      </c>
      <c r="F352" s="2">
        <v>0</v>
      </c>
      <c r="G352" s="3" t="s">
        <v>80</v>
      </c>
      <c r="L352" t="str">
        <f>+CONCATENATE(G352,A350,"b")</f>
        <v>Haslea11047b</v>
      </c>
      <c r="N352" s="4" t="s">
        <v>326</v>
      </c>
    </row>
    <row r="353" spans="1:14" x14ac:dyDescent="0.25">
      <c r="A353" s="1">
        <v>11050</v>
      </c>
      <c r="B353" s="1" t="s">
        <v>125</v>
      </c>
      <c r="C353" t="s">
        <v>356</v>
      </c>
      <c r="D353" t="s">
        <v>101</v>
      </c>
      <c r="E353" s="2">
        <v>6500</v>
      </c>
      <c r="F353" s="2">
        <v>0</v>
      </c>
      <c r="G353" s="3" t="s">
        <v>35</v>
      </c>
      <c r="L353" t="str">
        <f t="shared" si="9"/>
        <v>Cyclotella11050</v>
      </c>
      <c r="N353" s="4" t="s">
        <v>326</v>
      </c>
    </row>
    <row r="354" spans="1:14" x14ac:dyDescent="0.25">
      <c r="A354" s="1">
        <v>11051</v>
      </c>
      <c r="B354" s="1" t="s">
        <v>127</v>
      </c>
      <c r="C354" t="s">
        <v>322</v>
      </c>
      <c r="D354" t="s">
        <v>101</v>
      </c>
      <c r="E354" s="2">
        <v>22000</v>
      </c>
      <c r="F354" s="2">
        <v>0</v>
      </c>
      <c r="G354" s="3" t="s">
        <v>4</v>
      </c>
      <c r="H354" t="s">
        <v>70</v>
      </c>
      <c r="L354" t="str">
        <f t="shared" ref="L354:L399" si="10">+CONCATENATE(G354,A354)</f>
        <v>Gephyrocapsa11051</v>
      </c>
      <c r="N354" s="4" t="s">
        <v>326</v>
      </c>
    </row>
    <row r="355" spans="1:14" x14ac:dyDescent="0.25">
      <c r="A355" s="1">
        <v>11052</v>
      </c>
      <c r="B355" s="1" t="s">
        <v>127</v>
      </c>
      <c r="C355" t="s">
        <v>322</v>
      </c>
      <c r="D355" t="s">
        <v>101</v>
      </c>
      <c r="E355" s="2">
        <v>10000</v>
      </c>
      <c r="F355" s="2">
        <v>0</v>
      </c>
      <c r="G355" s="3" t="s">
        <v>14</v>
      </c>
      <c r="L355" t="str">
        <f t="shared" si="10"/>
        <v>Nitzschia11052</v>
      </c>
      <c r="N355" s="4" t="s">
        <v>326</v>
      </c>
    </row>
    <row r="356" spans="1:14" x14ac:dyDescent="0.25">
      <c r="A356" s="1">
        <v>11053</v>
      </c>
      <c r="B356" s="1" t="s">
        <v>127</v>
      </c>
      <c r="C356" t="s">
        <v>322</v>
      </c>
      <c r="D356" t="s">
        <v>101</v>
      </c>
      <c r="E356" s="2">
        <v>13000</v>
      </c>
      <c r="F356" s="2">
        <v>0</v>
      </c>
      <c r="G356" s="3" t="s">
        <v>45</v>
      </c>
      <c r="H356" t="s">
        <v>76</v>
      </c>
      <c r="L356" t="str">
        <f t="shared" si="10"/>
        <v>Umbellosphaera11053</v>
      </c>
      <c r="N356" s="4" t="s">
        <v>326</v>
      </c>
    </row>
    <row r="357" spans="1:14" x14ac:dyDescent="0.25">
      <c r="A357" s="1">
        <v>11054</v>
      </c>
      <c r="B357" s="1" t="s">
        <v>127</v>
      </c>
      <c r="C357" t="s">
        <v>322</v>
      </c>
      <c r="D357" t="s">
        <v>101</v>
      </c>
      <c r="E357" s="2">
        <v>10000</v>
      </c>
      <c r="F357" s="2">
        <v>0</v>
      </c>
      <c r="G357" s="3" t="s">
        <v>14</v>
      </c>
      <c r="L357" t="str">
        <f t="shared" si="10"/>
        <v>Nitzschia11054</v>
      </c>
      <c r="N357" s="4" t="s">
        <v>326</v>
      </c>
    </row>
    <row r="358" spans="1:14" x14ac:dyDescent="0.25">
      <c r="A358" s="1">
        <v>11055</v>
      </c>
      <c r="B358" s="1" t="s">
        <v>127</v>
      </c>
      <c r="C358" t="s">
        <v>322</v>
      </c>
      <c r="D358" t="s">
        <v>101</v>
      </c>
      <c r="E358" s="2">
        <v>4000</v>
      </c>
      <c r="F358" s="2">
        <v>0</v>
      </c>
      <c r="G358" s="3" t="s">
        <v>14</v>
      </c>
      <c r="L358" t="str">
        <f t="shared" si="10"/>
        <v>Nitzschia11055</v>
      </c>
      <c r="N358" s="4" t="s">
        <v>326</v>
      </c>
    </row>
    <row r="359" spans="1:14" x14ac:dyDescent="0.25">
      <c r="A359" s="1">
        <v>11056</v>
      </c>
      <c r="B359" s="1" t="s">
        <v>127</v>
      </c>
      <c r="C359" t="s">
        <v>322</v>
      </c>
      <c r="D359" t="s">
        <v>101</v>
      </c>
      <c r="E359" s="2">
        <v>10000</v>
      </c>
      <c r="F359" s="2">
        <v>0</v>
      </c>
      <c r="G359" s="3" t="s">
        <v>81</v>
      </c>
      <c r="L359" t="str">
        <f t="shared" si="10"/>
        <v>Corisphaera11056</v>
      </c>
      <c r="N359" s="4" t="s">
        <v>326</v>
      </c>
    </row>
    <row r="360" spans="1:14" x14ac:dyDescent="0.25">
      <c r="A360" s="1">
        <v>11057</v>
      </c>
      <c r="B360" s="1" t="s">
        <v>127</v>
      </c>
      <c r="C360" t="s">
        <v>322</v>
      </c>
      <c r="D360" t="s">
        <v>101</v>
      </c>
      <c r="E360" s="2">
        <v>4500</v>
      </c>
      <c r="F360" s="2">
        <v>0</v>
      </c>
      <c r="G360" s="3" t="s">
        <v>59</v>
      </c>
      <c r="H360" t="s">
        <v>64</v>
      </c>
      <c r="L360" t="str">
        <f t="shared" si="10"/>
        <v>Mastogloia11057</v>
      </c>
      <c r="N360" s="4" t="s">
        <v>326</v>
      </c>
    </row>
    <row r="361" spans="1:14" x14ac:dyDescent="0.25">
      <c r="A361" s="1">
        <v>11058</v>
      </c>
      <c r="B361" s="1" t="s">
        <v>127</v>
      </c>
      <c r="C361" t="s">
        <v>322</v>
      </c>
      <c r="D361" t="s">
        <v>101</v>
      </c>
      <c r="E361" s="2">
        <v>15000</v>
      </c>
      <c r="F361" s="2">
        <v>0</v>
      </c>
      <c r="G361" s="3" t="s">
        <v>14</v>
      </c>
      <c r="L361" t="str">
        <f t="shared" si="10"/>
        <v>Nitzschia11058</v>
      </c>
      <c r="N361" s="4"/>
    </row>
    <row r="362" spans="1:14" x14ac:dyDescent="0.25">
      <c r="A362" s="1">
        <v>11059</v>
      </c>
      <c r="B362" s="1" t="s">
        <v>39</v>
      </c>
      <c r="C362" s="16" t="s">
        <v>330</v>
      </c>
      <c r="D362" t="s">
        <v>101</v>
      </c>
      <c r="E362" s="2">
        <v>1500</v>
      </c>
      <c r="F362" s="2">
        <v>0</v>
      </c>
      <c r="G362" s="3" t="s">
        <v>118</v>
      </c>
      <c r="L362" t="str">
        <f t="shared" si="10"/>
        <v>Cylindrotheca11059</v>
      </c>
      <c r="N362" s="4" t="s">
        <v>326</v>
      </c>
    </row>
    <row r="363" spans="1:14" x14ac:dyDescent="0.25">
      <c r="A363" s="1">
        <v>11060</v>
      </c>
      <c r="B363" s="1" t="s">
        <v>39</v>
      </c>
      <c r="C363" s="16" t="s">
        <v>330</v>
      </c>
      <c r="D363" t="s">
        <v>101</v>
      </c>
      <c r="E363" s="2">
        <v>7500</v>
      </c>
      <c r="F363" s="2">
        <v>0</v>
      </c>
      <c r="G363" s="3" t="s">
        <v>118</v>
      </c>
      <c r="L363" t="str">
        <f>+CONCATENATE(G363,A362,"a")</f>
        <v>Cylindrotheca11059a</v>
      </c>
      <c r="N363" s="4" t="s">
        <v>326</v>
      </c>
    </row>
    <row r="364" spans="1:14" x14ac:dyDescent="0.25">
      <c r="A364" s="1">
        <v>11061</v>
      </c>
      <c r="B364" s="1" t="s">
        <v>39</v>
      </c>
      <c r="C364" s="16" t="s">
        <v>330</v>
      </c>
      <c r="D364" t="s">
        <v>101</v>
      </c>
      <c r="E364" s="2">
        <v>7500</v>
      </c>
      <c r="F364" s="2">
        <v>0</v>
      </c>
      <c r="G364" s="3" t="s">
        <v>118</v>
      </c>
      <c r="L364" t="str">
        <f>+CONCATENATE(G364,A362,"b")</f>
        <v>Cylindrotheca11059b</v>
      </c>
      <c r="N364" s="4" t="s">
        <v>326</v>
      </c>
    </row>
    <row r="365" spans="1:14" x14ac:dyDescent="0.25">
      <c r="A365" s="1">
        <v>11062</v>
      </c>
      <c r="B365" s="1" t="s">
        <v>39</v>
      </c>
      <c r="C365" s="16" t="s">
        <v>330</v>
      </c>
      <c r="D365" t="s">
        <v>101</v>
      </c>
      <c r="E365" s="2">
        <v>7500</v>
      </c>
      <c r="F365" s="2">
        <v>0</v>
      </c>
      <c r="G365" s="3" t="s">
        <v>118</v>
      </c>
      <c r="L365" t="str">
        <f>+CONCATENATE(G365,A362,"c")</f>
        <v>Cylindrotheca11059c</v>
      </c>
      <c r="N365" s="4" t="s">
        <v>326</v>
      </c>
    </row>
    <row r="366" spans="1:14" x14ac:dyDescent="0.25">
      <c r="A366" s="1">
        <v>11063</v>
      </c>
      <c r="B366" s="1" t="s">
        <v>39</v>
      </c>
      <c r="C366" s="16" t="s">
        <v>330</v>
      </c>
      <c r="D366" t="s">
        <v>101</v>
      </c>
      <c r="E366" s="2">
        <v>13000</v>
      </c>
      <c r="F366" s="2">
        <v>0</v>
      </c>
      <c r="G366" s="3" t="s">
        <v>13</v>
      </c>
      <c r="L366" t="str">
        <f t="shared" si="10"/>
        <v>Syracosphaera11063</v>
      </c>
      <c r="N366" s="4" t="s">
        <v>326</v>
      </c>
    </row>
    <row r="367" spans="1:14" x14ac:dyDescent="0.25">
      <c r="A367" s="1">
        <v>11064</v>
      </c>
      <c r="B367" s="1" t="s">
        <v>39</v>
      </c>
      <c r="C367" s="16" t="s">
        <v>330</v>
      </c>
      <c r="D367" t="s">
        <v>101</v>
      </c>
      <c r="E367" s="2">
        <v>1000</v>
      </c>
      <c r="F367" s="2">
        <v>0</v>
      </c>
      <c r="G367" s="3" t="s">
        <v>49</v>
      </c>
      <c r="L367" t="str">
        <f t="shared" si="10"/>
        <v>Guinardia11064</v>
      </c>
      <c r="N367" s="4" t="s">
        <v>326</v>
      </c>
    </row>
    <row r="368" spans="1:14" x14ac:dyDescent="0.25">
      <c r="A368" s="1">
        <v>11065</v>
      </c>
      <c r="B368" s="1" t="s">
        <v>39</v>
      </c>
      <c r="C368" s="16" t="s">
        <v>330</v>
      </c>
      <c r="D368" t="s">
        <v>101</v>
      </c>
      <c r="E368" s="2">
        <v>5000</v>
      </c>
      <c r="F368" s="2">
        <v>0</v>
      </c>
      <c r="G368" s="3" t="s">
        <v>49</v>
      </c>
      <c r="L368" t="str">
        <f t="shared" si="10"/>
        <v>Guinardia11065</v>
      </c>
      <c r="N368" s="4" t="s">
        <v>326</v>
      </c>
    </row>
    <row r="369" spans="1:14" x14ac:dyDescent="0.25">
      <c r="A369" s="1">
        <v>11066</v>
      </c>
      <c r="B369" s="1" t="s">
        <v>39</v>
      </c>
      <c r="C369" s="16" t="s">
        <v>330</v>
      </c>
      <c r="D369" t="s">
        <v>101</v>
      </c>
      <c r="E369" s="2">
        <v>10000</v>
      </c>
      <c r="F369" s="2">
        <v>0</v>
      </c>
      <c r="G369" s="3" t="s">
        <v>128</v>
      </c>
      <c r="L369" t="str">
        <f t="shared" si="10"/>
        <v>Detonula11066</v>
      </c>
      <c r="N369" s="4" t="s">
        <v>326</v>
      </c>
    </row>
    <row r="370" spans="1:14" x14ac:dyDescent="0.25">
      <c r="A370" s="1">
        <v>11067</v>
      </c>
      <c r="B370" s="1" t="s">
        <v>39</v>
      </c>
      <c r="C370" s="16" t="s">
        <v>330</v>
      </c>
      <c r="D370" t="s">
        <v>101</v>
      </c>
      <c r="E370" s="2">
        <v>7500</v>
      </c>
      <c r="F370" s="2">
        <v>0</v>
      </c>
      <c r="G370" s="3" t="s">
        <v>84</v>
      </c>
      <c r="H370" t="s">
        <v>399</v>
      </c>
      <c r="L370" t="str">
        <f t="shared" si="10"/>
        <v>Calyptrosphaera11067</v>
      </c>
      <c r="N370" s="4" t="s">
        <v>326</v>
      </c>
    </row>
    <row r="371" spans="1:14" x14ac:dyDescent="0.25">
      <c r="A371" s="1">
        <v>11068</v>
      </c>
      <c r="B371" s="1" t="s">
        <v>39</v>
      </c>
      <c r="C371" s="16" t="s">
        <v>330</v>
      </c>
      <c r="D371" t="s">
        <v>101</v>
      </c>
      <c r="E371" s="2">
        <v>2500</v>
      </c>
      <c r="F371" s="2">
        <v>0</v>
      </c>
      <c r="G371" s="3" t="s">
        <v>33</v>
      </c>
      <c r="H371" t="s">
        <v>396</v>
      </c>
      <c r="L371" t="str">
        <f t="shared" si="10"/>
        <v>Michaelsarsia11068</v>
      </c>
      <c r="N371" s="4" t="s">
        <v>326</v>
      </c>
    </row>
    <row r="372" spans="1:14" x14ac:dyDescent="0.25">
      <c r="A372" s="1">
        <v>11069</v>
      </c>
      <c r="B372" s="1" t="s">
        <v>39</v>
      </c>
      <c r="C372" s="16" t="s">
        <v>330</v>
      </c>
      <c r="D372" t="s">
        <v>101</v>
      </c>
      <c r="E372" s="2">
        <v>10000</v>
      </c>
      <c r="F372" s="2">
        <v>0</v>
      </c>
      <c r="G372" s="3" t="s">
        <v>33</v>
      </c>
      <c r="H372" t="s">
        <v>396</v>
      </c>
      <c r="L372" t="str">
        <f>+CONCATENATE(G372,A371,"a")</f>
        <v>Michaelsarsia11068a</v>
      </c>
      <c r="N372" s="4" t="s">
        <v>326</v>
      </c>
    </row>
    <row r="373" spans="1:14" x14ac:dyDescent="0.25">
      <c r="A373" s="1">
        <v>11070</v>
      </c>
      <c r="B373" s="1" t="s">
        <v>39</v>
      </c>
      <c r="C373" s="16" t="s">
        <v>330</v>
      </c>
      <c r="D373" t="s">
        <v>101</v>
      </c>
      <c r="E373" s="2">
        <v>10000</v>
      </c>
      <c r="F373" s="2">
        <v>0</v>
      </c>
      <c r="G373" s="3" t="s">
        <v>46</v>
      </c>
      <c r="L373" t="str">
        <f t="shared" si="10"/>
        <v>Prorocentrum11070</v>
      </c>
      <c r="N373" s="4" t="s">
        <v>326</v>
      </c>
    </row>
    <row r="374" spans="1:14" x14ac:dyDescent="0.25">
      <c r="A374" s="1">
        <v>11071</v>
      </c>
      <c r="B374" s="1" t="s">
        <v>39</v>
      </c>
      <c r="C374" s="16" t="s">
        <v>330</v>
      </c>
      <c r="D374" t="s">
        <v>101</v>
      </c>
      <c r="E374" s="2">
        <v>10000</v>
      </c>
      <c r="F374" s="2">
        <v>0</v>
      </c>
      <c r="G374" s="3" t="s">
        <v>9</v>
      </c>
      <c r="H374" t="s">
        <v>10</v>
      </c>
      <c r="L374" t="str">
        <f t="shared" si="10"/>
        <v>Fragilariopsis11071</v>
      </c>
      <c r="N374" s="4" t="s">
        <v>326</v>
      </c>
    </row>
    <row r="375" spans="1:14" x14ac:dyDescent="0.25">
      <c r="A375" s="1">
        <v>11072</v>
      </c>
      <c r="B375" s="1" t="s">
        <v>39</v>
      </c>
      <c r="C375" s="16" t="s">
        <v>330</v>
      </c>
      <c r="D375" t="s">
        <v>101</v>
      </c>
      <c r="E375" s="2">
        <v>5000</v>
      </c>
      <c r="F375" s="2">
        <v>0</v>
      </c>
      <c r="G375" s="3" t="s">
        <v>73</v>
      </c>
      <c r="H375" t="s">
        <v>401</v>
      </c>
      <c r="L375" t="str">
        <f t="shared" si="10"/>
        <v>Calciosolenia11072</v>
      </c>
      <c r="N375" s="4" t="s">
        <v>326</v>
      </c>
    </row>
    <row r="376" spans="1:14" x14ac:dyDescent="0.25">
      <c r="A376" s="1">
        <v>11073</v>
      </c>
      <c r="B376" s="1" t="s">
        <v>39</v>
      </c>
      <c r="C376" s="16" t="s">
        <v>330</v>
      </c>
      <c r="D376" t="s">
        <v>101</v>
      </c>
      <c r="E376" s="2">
        <v>5000</v>
      </c>
      <c r="F376" s="2">
        <v>0</v>
      </c>
      <c r="G376" s="3" t="s">
        <v>49</v>
      </c>
      <c r="L376" t="str">
        <f t="shared" si="10"/>
        <v>Guinardia11073</v>
      </c>
      <c r="N376" s="4" t="s">
        <v>326</v>
      </c>
    </row>
    <row r="377" spans="1:14" x14ac:dyDescent="0.25">
      <c r="A377" s="1">
        <v>11074</v>
      </c>
      <c r="B377" s="1" t="s">
        <v>39</v>
      </c>
      <c r="C377" s="16" t="s">
        <v>330</v>
      </c>
      <c r="D377" t="s">
        <v>101</v>
      </c>
      <c r="E377" s="2">
        <v>5000</v>
      </c>
      <c r="F377" s="2">
        <v>0</v>
      </c>
      <c r="G377" s="3" t="s">
        <v>16</v>
      </c>
      <c r="L377" t="str">
        <f t="shared" si="10"/>
        <v>Thalassiosira11074</v>
      </c>
      <c r="N377" s="4" t="s">
        <v>326</v>
      </c>
    </row>
    <row r="378" spans="1:14" x14ac:dyDescent="0.25">
      <c r="A378" s="1">
        <v>11075</v>
      </c>
      <c r="B378" s="1" t="s">
        <v>39</v>
      </c>
      <c r="C378" s="16" t="s">
        <v>330</v>
      </c>
      <c r="D378" t="s">
        <v>101</v>
      </c>
      <c r="E378" s="2">
        <v>15000</v>
      </c>
      <c r="F378" s="2">
        <v>0</v>
      </c>
      <c r="G378" s="3" t="s">
        <v>16</v>
      </c>
      <c r="L378" t="str">
        <f>+CONCATENATE(G378,A377,"a")</f>
        <v>Thalassiosira11074a</v>
      </c>
      <c r="N378" s="4" t="s">
        <v>326</v>
      </c>
    </row>
    <row r="379" spans="1:14" x14ac:dyDescent="0.25">
      <c r="A379" s="1">
        <v>11076</v>
      </c>
      <c r="B379" s="1" t="s">
        <v>39</v>
      </c>
      <c r="C379" s="16" t="s">
        <v>330</v>
      </c>
      <c r="D379" t="s">
        <v>101</v>
      </c>
      <c r="E379" s="2">
        <v>8000</v>
      </c>
      <c r="F379" s="2">
        <v>0</v>
      </c>
      <c r="G379" s="3" t="s">
        <v>16</v>
      </c>
      <c r="L379" t="str">
        <f t="shared" si="10"/>
        <v>Thalassiosira11076</v>
      </c>
      <c r="N379" s="4" t="s">
        <v>326</v>
      </c>
    </row>
    <row r="380" spans="1:14" x14ac:dyDescent="0.25">
      <c r="A380" s="1">
        <v>11077</v>
      </c>
      <c r="B380" s="1" t="s">
        <v>39</v>
      </c>
      <c r="C380" s="16" t="s">
        <v>330</v>
      </c>
      <c r="D380" t="s">
        <v>101</v>
      </c>
      <c r="E380" s="2">
        <v>9000</v>
      </c>
      <c r="F380" s="2">
        <v>0</v>
      </c>
      <c r="G380" s="3" t="s">
        <v>4</v>
      </c>
      <c r="L380" t="str">
        <f t="shared" si="10"/>
        <v>Gephyrocapsa11077</v>
      </c>
      <c r="N380" s="4" t="s">
        <v>326</v>
      </c>
    </row>
    <row r="381" spans="1:14" x14ac:dyDescent="0.25">
      <c r="A381" s="1">
        <v>11078</v>
      </c>
      <c r="B381" s="1" t="s">
        <v>39</v>
      </c>
      <c r="C381" s="16" t="s">
        <v>330</v>
      </c>
      <c r="D381" t="s">
        <v>101</v>
      </c>
      <c r="E381" s="2">
        <v>9000</v>
      </c>
      <c r="F381" s="2">
        <v>0</v>
      </c>
      <c r="G381" s="3" t="s">
        <v>116</v>
      </c>
      <c r="L381" t="str">
        <f t="shared" si="10"/>
        <v>Algirosphaera11078</v>
      </c>
      <c r="N381" s="4" t="s">
        <v>326</v>
      </c>
    </row>
    <row r="382" spans="1:14" x14ac:dyDescent="0.25">
      <c r="A382" s="1">
        <v>11079</v>
      </c>
      <c r="B382" s="1" t="s">
        <v>39</v>
      </c>
      <c r="C382" s="16" t="s">
        <v>330</v>
      </c>
      <c r="D382" t="s">
        <v>101</v>
      </c>
      <c r="E382" s="2">
        <v>9000</v>
      </c>
      <c r="F382" s="2">
        <v>0</v>
      </c>
      <c r="G382" s="3" t="s">
        <v>116</v>
      </c>
      <c r="L382" t="str">
        <f>+CONCATENATE(G382,A381,"a")</f>
        <v>Algirosphaera11078a</v>
      </c>
      <c r="N382" s="4" t="s">
        <v>326</v>
      </c>
    </row>
    <row r="383" spans="1:14" x14ac:dyDescent="0.25">
      <c r="A383" s="1">
        <v>11080</v>
      </c>
      <c r="B383" s="1" t="s">
        <v>39</v>
      </c>
      <c r="C383" s="16" t="s">
        <v>330</v>
      </c>
      <c r="D383" t="s">
        <v>101</v>
      </c>
      <c r="E383" s="2">
        <v>1000</v>
      </c>
      <c r="F383" s="2">
        <v>0</v>
      </c>
      <c r="G383" s="3" t="s">
        <v>26</v>
      </c>
      <c r="L383" t="str">
        <f t="shared" si="10"/>
        <v>Chaetoceros11080</v>
      </c>
      <c r="N383" s="4" t="s">
        <v>326</v>
      </c>
    </row>
    <row r="384" spans="1:14" x14ac:dyDescent="0.25">
      <c r="A384" s="1">
        <v>11081</v>
      </c>
      <c r="B384" s="1" t="s">
        <v>39</v>
      </c>
      <c r="C384" s="16" t="s">
        <v>330</v>
      </c>
      <c r="D384" t="s">
        <v>101</v>
      </c>
      <c r="E384" s="2">
        <v>5000</v>
      </c>
      <c r="F384" s="2">
        <v>0</v>
      </c>
      <c r="G384" s="3" t="s">
        <v>50</v>
      </c>
      <c r="L384" t="str">
        <f t="shared" si="10"/>
        <v>Rhizosolenia11081</v>
      </c>
      <c r="N384" s="4" t="s">
        <v>326</v>
      </c>
    </row>
    <row r="385" spans="1:14" s="16" customFormat="1" x14ac:dyDescent="0.25">
      <c r="A385" s="15">
        <v>11082</v>
      </c>
      <c r="B385" s="15" t="s">
        <v>39</v>
      </c>
      <c r="C385" s="16" t="s">
        <v>330</v>
      </c>
      <c r="D385" s="16" t="s">
        <v>101</v>
      </c>
      <c r="E385" s="17">
        <v>2500</v>
      </c>
      <c r="F385" s="17">
        <v>0</v>
      </c>
      <c r="G385" s="18" t="s">
        <v>130</v>
      </c>
      <c r="L385" s="16" t="str">
        <f t="shared" si="10"/>
        <v>cluster11082</v>
      </c>
      <c r="N385" s="19" t="s">
        <v>326</v>
      </c>
    </row>
    <row r="386" spans="1:14" s="16" customFormat="1" x14ac:dyDescent="0.25">
      <c r="A386" s="15">
        <v>11082</v>
      </c>
      <c r="B386" s="15" t="s">
        <v>39</v>
      </c>
      <c r="C386" s="16" t="s">
        <v>330</v>
      </c>
      <c r="D386" s="16" t="s">
        <v>101</v>
      </c>
      <c r="E386" s="17">
        <v>2500</v>
      </c>
      <c r="F386" s="17">
        <v>0</v>
      </c>
      <c r="G386" s="18" t="s">
        <v>130</v>
      </c>
      <c r="L386" s="16" t="str">
        <f t="shared" si="10"/>
        <v>cluster11082</v>
      </c>
      <c r="N386" s="19" t="s">
        <v>326</v>
      </c>
    </row>
    <row r="387" spans="1:14" x14ac:dyDescent="0.25">
      <c r="A387" s="1">
        <v>11084</v>
      </c>
      <c r="B387" s="1" t="s">
        <v>131</v>
      </c>
      <c r="C387" t="s">
        <v>390</v>
      </c>
      <c r="D387" t="s">
        <v>101</v>
      </c>
      <c r="E387" s="2">
        <v>2000</v>
      </c>
      <c r="F387" s="2">
        <v>0</v>
      </c>
      <c r="G387" s="3" t="s">
        <v>16</v>
      </c>
      <c r="L387" t="str">
        <f t="shared" si="10"/>
        <v>Thalassiosira11084</v>
      </c>
      <c r="N387" s="4"/>
    </row>
    <row r="388" spans="1:14" x14ac:dyDescent="0.25">
      <c r="A388" s="1">
        <v>11085</v>
      </c>
      <c r="B388" s="1" t="s">
        <v>131</v>
      </c>
      <c r="C388" t="s">
        <v>390</v>
      </c>
      <c r="D388" t="s">
        <v>101</v>
      </c>
      <c r="E388" s="2">
        <v>15000</v>
      </c>
      <c r="F388" s="2">
        <v>0</v>
      </c>
      <c r="G388" s="3" t="s">
        <v>16</v>
      </c>
      <c r="L388" t="str">
        <f>+CONCATENATE(G388,A387,"a")</f>
        <v>Thalassiosira11084a</v>
      </c>
      <c r="N388" s="4"/>
    </row>
    <row r="389" spans="1:14" x14ac:dyDescent="0.25">
      <c r="A389" s="1">
        <v>11086</v>
      </c>
      <c r="B389" s="1" t="s">
        <v>131</v>
      </c>
      <c r="C389" t="s">
        <v>390</v>
      </c>
      <c r="D389" t="s">
        <v>101</v>
      </c>
      <c r="E389" s="2">
        <v>50000</v>
      </c>
      <c r="F389" s="2">
        <v>0</v>
      </c>
      <c r="G389" s="3" t="s">
        <v>16</v>
      </c>
      <c r="L389" t="str">
        <f>+CONCATENATE(G389,A387,"b")</f>
        <v>Thalassiosira11084b</v>
      </c>
      <c r="N389" s="4"/>
    </row>
    <row r="390" spans="1:14" x14ac:dyDescent="0.25">
      <c r="A390" s="1">
        <v>11087</v>
      </c>
      <c r="B390" s="1" t="s">
        <v>131</v>
      </c>
      <c r="C390" t="s">
        <v>390</v>
      </c>
      <c r="D390" t="s">
        <v>101</v>
      </c>
      <c r="E390" s="2">
        <v>15000</v>
      </c>
      <c r="F390" s="2">
        <v>0</v>
      </c>
      <c r="G390" s="3" t="s">
        <v>16</v>
      </c>
      <c r="L390" t="str">
        <f>+CONCATENATE(G390,A387,"c")</f>
        <v>Thalassiosira11084c</v>
      </c>
      <c r="N390" s="4"/>
    </row>
    <row r="391" spans="1:14" x14ac:dyDescent="0.25">
      <c r="A391" s="1">
        <v>11088</v>
      </c>
      <c r="B391" s="1" t="s">
        <v>131</v>
      </c>
      <c r="C391" t="s">
        <v>390</v>
      </c>
      <c r="D391" t="s">
        <v>101</v>
      </c>
      <c r="E391" s="2">
        <v>2500</v>
      </c>
      <c r="F391" s="2">
        <v>0</v>
      </c>
      <c r="G391" s="3" t="s">
        <v>132</v>
      </c>
      <c r="H391" t="s">
        <v>193</v>
      </c>
      <c r="L391" t="str">
        <f t="shared" si="10"/>
        <v>Hemidiscus11088</v>
      </c>
      <c r="N391" s="4"/>
    </row>
    <row r="392" spans="1:14" x14ac:dyDescent="0.25">
      <c r="A392" s="1">
        <v>11089</v>
      </c>
      <c r="B392" s="1" t="s">
        <v>133</v>
      </c>
      <c r="C392" t="s">
        <v>331</v>
      </c>
      <c r="D392" t="s">
        <v>101</v>
      </c>
      <c r="E392" s="2">
        <v>7500</v>
      </c>
      <c r="F392" s="2">
        <v>0</v>
      </c>
      <c r="G392" s="3" t="s">
        <v>8</v>
      </c>
      <c r="L392" t="str">
        <f t="shared" si="10"/>
        <v>Pseudonitzschia11089</v>
      </c>
      <c r="N392" s="4" t="s">
        <v>326</v>
      </c>
    </row>
    <row r="393" spans="1:14" x14ac:dyDescent="0.25">
      <c r="A393" s="1">
        <v>11090</v>
      </c>
      <c r="B393" s="1" t="s">
        <v>133</v>
      </c>
      <c r="C393" t="s">
        <v>331</v>
      </c>
      <c r="D393" t="s">
        <v>101</v>
      </c>
      <c r="E393" s="2">
        <v>10000</v>
      </c>
      <c r="F393" s="2">
        <v>0</v>
      </c>
      <c r="G393" s="3" t="s">
        <v>116</v>
      </c>
      <c r="L393" t="str">
        <f t="shared" si="10"/>
        <v>Algirosphaera11090</v>
      </c>
      <c r="N393" s="4" t="s">
        <v>326</v>
      </c>
    </row>
    <row r="394" spans="1:14" x14ac:dyDescent="0.25">
      <c r="A394" s="1">
        <v>11091</v>
      </c>
      <c r="B394" s="1" t="s">
        <v>133</v>
      </c>
      <c r="C394" t="s">
        <v>331</v>
      </c>
      <c r="D394" t="s">
        <v>101</v>
      </c>
      <c r="E394" s="2">
        <v>9000</v>
      </c>
      <c r="F394" s="2">
        <v>0</v>
      </c>
      <c r="G394" s="3" t="s">
        <v>4</v>
      </c>
      <c r="L394" t="str">
        <f t="shared" si="10"/>
        <v>Gephyrocapsa11091</v>
      </c>
      <c r="N394" s="4" t="s">
        <v>326</v>
      </c>
    </row>
    <row r="395" spans="1:14" x14ac:dyDescent="0.25">
      <c r="A395" s="1">
        <v>11092</v>
      </c>
      <c r="B395" s="1" t="s">
        <v>133</v>
      </c>
      <c r="C395" t="s">
        <v>331</v>
      </c>
      <c r="D395" t="s">
        <v>101</v>
      </c>
      <c r="E395" s="2">
        <v>10000</v>
      </c>
      <c r="F395" s="2">
        <v>0</v>
      </c>
      <c r="G395" s="3" t="s">
        <v>49</v>
      </c>
      <c r="L395" t="str">
        <f t="shared" si="10"/>
        <v>Guinardia11092</v>
      </c>
      <c r="N395" s="4" t="s">
        <v>326</v>
      </c>
    </row>
    <row r="396" spans="1:14" x14ac:dyDescent="0.25">
      <c r="A396" s="1">
        <v>11093</v>
      </c>
      <c r="B396" s="1" t="s">
        <v>133</v>
      </c>
      <c r="C396" t="s">
        <v>331</v>
      </c>
      <c r="D396" t="s">
        <v>101</v>
      </c>
      <c r="E396" s="2">
        <v>2500</v>
      </c>
      <c r="F396" s="2">
        <v>0</v>
      </c>
      <c r="G396" s="3" t="s">
        <v>26</v>
      </c>
      <c r="L396" t="str">
        <f t="shared" si="10"/>
        <v>Chaetoceros11093</v>
      </c>
      <c r="N396" s="4" t="s">
        <v>326</v>
      </c>
    </row>
    <row r="397" spans="1:14" x14ac:dyDescent="0.25">
      <c r="A397" s="1">
        <v>11094</v>
      </c>
      <c r="B397" s="1" t="s">
        <v>133</v>
      </c>
      <c r="C397" t="s">
        <v>331</v>
      </c>
      <c r="D397" t="s">
        <v>101</v>
      </c>
      <c r="E397" s="2">
        <v>7500</v>
      </c>
      <c r="F397" s="2">
        <v>0</v>
      </c>
      <c r="G397" s="3" t="s">
        <v>89</v>
      </c>
      <c r="H397" t="s">
        <v>392</v>
      </c>
      <c r="L397" t="str">
        <f t="shared" si="10"/>
        <v>Acanthoica11094</v>
      </c>
      <c r="N397" s="4" t="s">
        <v>326</v>
      </c>
    </row>
    <row r="398" spans="1:14" x14ac:dyDescent="0.25">
      <c r="A398" s="1">
        <v>11095</v>
      </c>
      <c r="B398" s="1" t="s">
        <v>133</v>
      </c>
      <c r="C398" t="s">
        <v>331</v>
      </c>
      <c r="D398" t="s">
        <v>101</v>
      </c>
      <c r="E398" s="2">
        <v>5000</v>
      </c>
      <c r="F398" s="2">
        <v>0</v>
      </c>
      <c r="G398" s="3" t="s">
        <v>38</v>
      </c>
      <c r="L398" t="str">
        <f t="shared" si="10"/>
        <v>Bacteriastrum11095</v>
      </c>
      <c r="N398" s="4" t="s">
        <v>326</v>
      </c>
    </row>
    <row r="399" spans="1:14" x14ac:dyDescent="0.25">
      <c r="A399" s="1">
        <v>11096</v>
      </c>
      <c r="B399" s="1" t="s">
        <v>133</v>
      </c>
      <c r="C399" t="s">
        <v>331</v>
      </c>
      <c r="D399" t="s">
        <v>101</v>
      </c>
      <c r="E399" s="2">
        <v>1000</v>
      </c>
      <c r="F399" s="2">
        <v>0</v>
      </c>
      <c r="G399" s="3" t="s">
        <v>9</v>
      </c>
      <c r="H399" t="s">
        <v>134</v>
      </c>
      <c r="L399" t="str">
        <f t="shared" si="10"/>
        <v>Fragilariopsis11096</v>
      </c>
      <c r="N399" s="4" t="s">
        <v>326</v>
      </c>
    </row>
    <row r="400" spans="1:14" x14ac:dyDescent="0.25">
      <c r="A400" s="1">
        <v>11097</v>
      </c>
      <c r="B400" s="1" t="s">
        <v>133</v>
      </c>
      <c r="C400" t="s">
        <v>331</v>
      </c>
      <c r="D400" t="s">
        <v>101</v>
      </c>
      <c r="E400" s="2">
        <v>10000</v>
      </c>
      <c r="F400" s="2">
        <v>0</v>
      </c>
      <c r="G400" s="3" t="s">
        <v>9</v>
      </c>
      <c r="H400" t="s">
        <v>134</v>
      </c>
      <c r="L400" t="str">
        <f>+CONCATENATE(G400,A399,"a")</f>
        <v>Fragilariopsis11096a</v>
      </c>
      <c r="N400" s="4" t="s">
        <v>326</v>
      </c>
    </row>
    <row r="401" spans="1:14" x14ac:dyDescent="0.25">
      <c r="A401" s="1">
        <v>11098</v>
      </c>
      <c r="B401" s="1" t="s">
        <v>133</v>
      </c>
      <c r="C401" t="s">
        <v>331</v>
      </c>
      <c r="D401" t="s">
        <v>101</v>
      </c>
      <c r="E401" s="2">
        <v>15000</v>
      </c>
      <c r="F401" s="2">
        <v>0</v>
      </c>
      <c r="G401" s="3" t="s">
        <v>9</v>
      </c>
      <c r="H401" t="s">
        <v>134</v>
      </c>
      <c r="L401" t="str">
        <f>+CONCATENATE(G401,A399,"b")</f>
        <v>Fragilariopsis11096b</v>
      </c>
      <c r="N401" s="4" t="s">
        <v>326</v>
      </c>
    </row>
    <row r="402" spans="1:14" x14ac:dyDescent="0.25">
      <c r="A402" s="1">
        <v>11099</v>
      </c>
      <c r="B402" s="1" t="s">
        <v>133</v>
      </c>
      <c r="C402" t="s">
        <v>331</v>
      </c>
      <c r="D402" t="s">
        <v>101</v>
      </c>
      <c r="E402" s="2">
        <v>15000</v>
      </c>
      <c r="F402" s="2">
        <v>0</v>
      </c>
      <c r="G402" s="3" t="s">
        <v>9</v>
      </c>
      <c r="H402" t="s">
        <v>134</v>
      </c>
      <c r="L402" t="str">
        <f>+CONCATENATE(G402,A399,"c")</f>
        <v>Fragilariopsis11096c</v>
      </c>
      <c r="N402" s="4" t="s">
        <v>326</v>
      </c>
    </row>
    <row r="403" spans="1:14" x14ac:dyDescent="0.25">
      <c r="A403" s="1">
        <v>11100</v>
      </c>
      <c r="B403" s="1" t="s">
        <v>133</v>
      </c>
      <c r="C403" t="s">
        <v>331</v>
      </c>
      <c r="D403" t="s">
        <v>101</v>
      </c>
      <c r="E403" s="2">
        <v>15000</v>
      </c>
      <c r="F403" s="2">
        <v>0</v>
      </c>
      <c r="G403" s="3" t="s">
        <v>43</v>
      </c>
      <c r="H403" t="s">
        <v>135</v>
      </c>
      <c r="L403" t="str">
        <f t="shared" ref="L403:L451" si="11">+CONCATENATE(G403,A403)</f>
        <v>Leptocylindrus11100</v>
      </c>
      <c r="N403" s="4" t="s">
        <v>326</v>
      </c>
    </row>
    <row r="404" spans="1:14" x14ac:dyDescent="0.25">
      <c r="A404" s="1">
        <v>11101</v>
      </c>
      <c r="B404" s="1" t="s">
        <v>133</v>
      </c>
      <c r="C404" t="s">
        <v>331</v>
      </c>
      <c r="D404" t="s">
        <v>101</v>
      </c>
      <c r="E404" s="2">
        <v>7500</v>
      </c>
      <c r="F404" s="2">
        <v>0</v>
      </c>
      <c r="G404" s="3" t="s">
        <v>16</v>
      </c>
      <c r="L404" t="str">
        <f t="shared" si="11"/>
        <v>Thalassiosira11101</v>
      </c>
      <c r="N404" s="4" t="s">
        <v>326</v>
      </c>
    </row>
    <row r="405" spans="1:14" x14ac:dyDescent="0.25">
      <c r="A405" s="1">
        <v>11102</v>
      </c>
      <c r="B405" s="1" t="s">
        <v>133</v>
      </c>
      <c r="C405" t="s">
        <v>331</v>
      </c>
      <c r="D405" t="s">
        <v>101</v>
      </c>
      <c r="E405" s="2">
        <v>10000</v>
      </c>
      <c r="F405" s="2">
        <v>0</v>
      </c>
      <c r="G405" s="3" t="s">
        <v>4</v>
      </c>
      <c r="L405" t="str">
        <f t="shared" si="11"/>
        <v>Gephyrocapsa11102</v>
      </c>
      <c r="N405" s="4" t="s">
        <v>326</v>
      </c>
    </row>
    <row r="406" spans="1:14" x14ac:dyDescent="0.25">
      <c r="A406" s="1">
        <v>11103</v>
      </c>
      <c r="B406" s="1" t="s">
        <v>133</v>
      </c>
      <c r="C406" t="s">
        <v>331</v>
      </c>
      <c r="D406" t="s">
        <v>101</v>
      </c>
      <c r="E406" s="2">
        <v>10000</v>
      </c>
      <c r="F406" s="2">
        <v>0</v>
      </c>
      <c r="G406" s="3" t="s">
        <v>21</v>
      </c>
      <c r="H406" t="s">
        <v>22</v>
      </c>
      <c r="L406" t="str">
        <f t="shared" si="11"/>
        <v>Florisphaera11103</v>
      </c>
      <c r="N406" s="4" t="s">
        <v>326</v>
      </c>
    </row>
    <row r="407" spans="1:14" x14ac:dyDescent="0.25">
      <c r="A407" s="1">
        <v>11104</v>
      </c>
      <c r="B407" s="1" t="s">
        <v>133</v>
      </c>
      <c r="C407" t="s">
        <v>331</v>
      </c>
      <c r="D407" t="s">
        <v>101</v>
      </c>
      <c r="E407" s="2">
        <v>5000</v>
      </c>
      <c r="F407" s="2">
        <v>0</v>
      </c>
      <c r="G407" s="3" t="s">
        <v>16</v>
      </c>
      <c r="L407" t="str">
        <f t="shared" si="11"/>
        <v>Thalassiosira11104</v>
      </c>
      <c r="N407" s="4" t="s">
        <v>326</v>
      </c>
    </row>
    <row r="408" spans="1:14" x14ac:dyDescent="0.25">
      <c r="A408" s="1">
        <v>11105</v>
      </c>
      <c r="B408" s="1" t="s">
        <v>133</v>
      </c>
      <c r="C408" t="s">
        <v>331</v>
      </c>
      <c r="D408" t="s">
        <v>101</v>
      </c>
      <c r="E408" s="2">
        <v>1000</v>
      </c>
      <c r="F408" s="2">
        <v>0</v>
      </c>
      <c r="G408" s="3" t="s">
        <v>26</v>
      </c>
      <c r="H408" t="s">
        <v>136</v>
      </c>
      <c r="L408" t="str">
        <f t="shared" si="11"/>
        <v>Chaetoceros11105</v>
      </c>
      <c r="N408" s="4" t="s">
        <v>326</v>
      </c>
    </row>
    <row r="409" spans="1:14" x14ac:dyDescent="0.25">
      <c r="A409" s="1">
        <v>11106</v>
      </c>
      <c r="B409" s="1" t="s">
        <v>133</v>
      </c>
      <c r="C409" t="s">
        <v>331</v>
      </c>
      <c r="D409" t="s">
        <v>101</v>
      </c>
      <c r="E409" s="2">
        <v>5000</v>
      </c>
      <c r="F409" s="2">
        <v>0</v>
      </c>
      <c r="G409" s="3" t="s">
        <v>26</v>
      </c>
      <c r="H409" t="s">
        <v>136</v>
      </c>
      <c r="L409" t="str">
        <f>+CONCATENATE(G409,A408,"a")</f>
        <v>Chaetoceros11105a</v>
      </c>
      <c r="N409" s="4" t="s">
        <v>326</v>
      </c>
    </row>
    <row r="410" spans="1:14" x14ac:dyDescent="0.25">
      <c r="A410" s="1">
        <v>11107</v>
      </c>
      <c r="B410" s="1" t="s">
        <v>133</v>
      </c>
      <c r="C410" t="s">
        <v>331</v>
      </c>
      <c r="D410" t="s">
        <v>101</v>
      </c>
      <c r="E410" s="2">
        <v>2000</v>
      </c>
      <c r="F410" s="2">
        <v>0</v>
      </c>
      <c r="G410" s="3" t="s">
        <v>26</v>
      </c>
      <c r="L410" t="str">
        <f t="shared" si="11"/>
        <v>Chaetoceros11107</v>
      </c>
      <c r="N410" s="4" t="s">
        <v>326</v>
      </c>
    </row>
    <row r="411" spans="1:14" x14ac:dyDescent="0.25">
      <c r="A411" s="1">
        <v>11108</v>
      </c>
      <c r="B411" s="1" t="s">
        <v>133</v>
      </c>
      <c r="C411" t="s">
        <v>331</v>
      </c>
      <c r="D411" t="s">
        <v>101</v>
      </c>
      <c r="E411" s="2">
        <v>3500</v>
      </c>
      <c r="F411" s="2">
        <v>0</v>
      </c>
      <c r="G411" s="3" t="s">
        <v>33</v>
      </c>
      <c r="L411" t="str">
        <f t="shared" si="11"/>
        <v>Michaelsarsia11108</v>
      </c>
      <c r="N411" s="4" t="s">
        <v>326</v>
      </c>
    </row>
    <row r="412" spans="1:14" x14ac:dyDescent="0.25">
      <c r="A412" s="1">
        <v>11109</v>
      </c>
      <c r="B412" s="1" t="s">
        <v>133</v>
      </c>
      <c r="C412" t="s">
        <v>331</v>
      </c>
      <c r="D412" t="s">
        <v>101</v>
      </c>
      <c r="E412" s="2">
        <v>1500</v>
      </c>
      <c r="F412" s="2">
        <v>0</v>
      </c>
      <c r="G412" s="3" t="s">
        <v>96</v>
      </c>
      <c r="L412" t="str">
        <f t="shared" si="11"/>
        <v>Umbilicosphaera11109</v>
      </c>
      <c r="N412" s="4" t="s">
        <v>326</v>
      </c>
    </row>
    <row r="413" spans="1:14" x14ac:dyDescent="0.25">
      <c r="A413" s="1">
        <v>11110</v>
      </c>
      <c r="B413" s="1" t="s">
        <v>133</v>
      </c>
      <c r="C413" t="s">
        <v>331</v>
      </c>
      <c r="D413" t="s">
        <v>101</v>
      </c>
      <c r="E413" s="2">
        <v>7500</v>
      </c>
      <c r="F413" s="2">
        <v>0</v>
      </c>
      <c r="G413" s="3" t="s">
        <v>96</v>
      </c>
      <c r="L413" t="str">
        <f>+CONCATENATE(G413,A412,"a")</f>
        <v>Umbilicosphaera11109a</v>
      </c>
      <c r="N413" s="4" t="s">
        <v>326</v>
      </c>
    </row>
    <row r="414" spans="1:14" x14ac:dyDescent="0.25">
      <c r="A414" s="1">
        <v>11111</v>
      </c>
      <c r="B414" s="1" t="s">
        <v>133</v>
      </c>
      <c r="C414" t="s">
        <v>331</v>
      </c>
      <c r="D414" t="s">
        <v>101</v>
      </c>
      <c r="E414" s="2">
        <v>10000</v>
      </c>
      <c r="F414" s="2">
        <v>0</v>
      </c>
      <c r="G414" s="3" t="s">
        <v>8</v>
      </c>
      <c r="L414" t="str">
        <f t="shared" si="11"/>
        <v>Pseudonitzschia11111</v>
      </c>
      <c r="N414" s="4" t="s">
        <v>326</v>
      </c>
    </row>
    <row r="415" spans="1:14" x14ac:dyDescent="0.25">
      <c r="A415" s="1">
        <v>11112</v>
      </c>
      <c r="B415" s="1" t="s">
        <v>137</v>
      </c>
      <c r="C415" t="s">
        <v>332</v>
      </c>
      <c r="D415" t="s">
        <v>101</v>
      </c>
      <c r="E415" s="2">
        <v>8500</v>
      </c>
      <c r="F415" s="2">
        <v>0</v>
      </c>
      <c r="G415" s="3" t="s">
        <v>116</v>
      </c>
      <c r="L415" t="str">
        <f t="shared" si="11"/>
        <v>Algirosphaera11112</v>
      </c>
      <c r="N415" s="4" t="s">
        <v>326</v>
      </c>
    </row>
    <row r="416" spans="1:14" x14ac:dyDescent="0.25">
      <c r="A416" s="1">
        <v>11113</v>
      </c>
      <c r="B416" s="1" t="s">
        <v>137</v>
      </c>
      <c r="C416" t="s">
        <v>332</v>
      </c>
      <c r="D416" t="s">
        <v>101</v>
      </c>
      <c r="E416" s="2">
        <v>4000</v>
      </c>
      <c r="F416" s="2">
        <v>0</v>
      </c>
      <c r="G416" s="3" t="s">
        <v>16</v>
      </c>
      <c r="L416" t="str">
        <f t="shared" si="11"/>
        <v>Thalassiosira11113</v>
      </c>
      <c r="N416" s="4" t="s">
        <v>326</v>
      </c>
    </row>
    <row r="417" spans="1:14" x14ac:dyDescent="0.25">
      <c r="A417" s="1">
        <v>11114</v>
      </c>
      <c r="B417" s="1" t="s">
        <v>137</v>
      </c>
      <c r="C417" t="s">
        <v>332</v>
      </c>
      <c r="D417" t="s">
        <v>101</v>
      </c>
      <c r="E417" s="2">
        <v>1000</v>
      </c>
      <c r="F417" s="2">
        <v>0</v>
      </c>
      <c r="G417" s="3" t="s">
        <v>14</v>
      </c>
      <c r="L417" t="str">
        <f t="shared" si="11"/>
        <v>Nitzschia11114</v>
      </c>
      <c r="N417" s="4" t="s">
        <v>326</v>
      </c>
    </row>
    <row r="418" spans="1:14" x14ac:dyDescent="0.25">
      <c r="A418" s="1">
        <v>11115</v>
      </c>
      <c r="B418" s="1" t="s">
        <v>137</v>
      </c>
      <c r="C418" t="s">
        <v>332</v>
      </c>
      <c r="D418" t="s">
        <v>101</v>
      </c>
      <c r="E418" s="2">
        <v>15000</v>
      </c>
      <c r="F418" s="2">
        <v>0</v>
      </c>
      <c r="G418" s="3" t="s">
        <v>14</v>
      </c>
      <c r="L418" t="str">
        <f>+CONCATENATE(G418,A417,"a")</f>
        <v>Nitzschia11114a</v>
      </c>
      <c r="N418" s="4" t="s">
        <v>326</v>
      </c>
    </row>
    <row r="419" spans="1:14" x14ac:dyDescent="0.25">
      <c r="A419" s="1">
        <v>11116</v>
      </c>
      <c r="B419" s="1" t="s">
        <v>137</v>
      </c>
      <c r="C419" t="s">
        <v>332</v>
      </c>
      <c r="D419" t="s">
        <v>101</v>
      </c>
      <c r="E419" s="2">
        <v>15000</v>
      </c>
      <c r="F419" s="2">
        <v>0</v>
      </c>
      <c r="G419" s="3" t="s">
        <v>14</v>
      </c>
      <c r="L419" t="str">
        <f>+CONCATENATE(G419,A417,"b")</f>
        <v>Nitzschia11114b</v>
      </c>
      <c r="N419" s="4" t="s">
        <v>326</v>
      </c>
    </row>
    <row r="420" spans="1:14" x14ac:dyDescent="0.25">
      <c r="A420" s="1">
        <v>11117</v>
      </c>
      <c r="B420" s="1" t="s">
        <v>137</v>
      </c>
      <c r="C420" t="s">
        <v>332</v>
      </c>
      <c r="D420" t="s">
        <v>101</v>
      </c>
      <c r="E420" s="2">
        <v>6000</v>
      </c>
      <c r="F420" s="2">
        <v>0</v>
      </c>
      <c r="G420" s="3" t="s">
        <v>138</v>
      </c>
      <c r="L420" t="str">
        <f t="shared" si="11"/>
        <v>Lauderia11117</v>
      </c>
      <c r="N420" s="4" t="s">
        <v>326</v>
      </c>
    </row>
    <row r="421" spans="1:14" x14ac:dyDescent="0.25">
      <c r="A421" s="1">
        <v>11118</v>
      </c>
      <c r="B421" s="1" t="s">
        <v>137</v>
      </c>
      <c r="C421" t="s">
        <v>332</v>
      </c>
      <c r="D421" t="s">
        <v>101</v>
      </c>
      <c r="E421" s="2">
        <v>3500</v>
      </c>
      <c r="F421" s="2">
        <v>0</v>
      </c>
      <c r="G421" s="3" t="s">
        <v>16</v>
      </c>
      <c r="L421" t="str">
        <f t="shared" si="11"/>
        <v>Thalassiosira11118</v>
      </c>
      <c r="N421" s="4" t="s">
        <v>326</v>
      </c>
    </row>
    <row r="422" spans="1:14" x14ac:dyDescent="0.25">
      <c r="A422" s="1">
        <v>11119</v>
      </c>
      <c r="B422" s="1" t="s">
        <v>137</v>
      </c>
      <c r="C422" t="s">
        <v>332</v>
      </c>
      <c r="D422" t="s">
        <v>101</v>
      </c>
      <c r="E422" s="2">
        <v>10000</v>
      </c>
      <c r="F422" s="2">
        <v>0</v>
      </c>
      <c r="G422" s="3" t="s">
        <v>16</v>
      </c>
      <c r="L422" t="str">
        <f>+CONCATENATE(G422,A421,"a")</f>
        <v>Thalassiosira11118a</v>
      </c>
      <c r="N422" s="4" t="s">
        <v>326</v>
      </c>
    </row>
    <row r="423" spans="1:14" x14ac:dyDescent="0.25">
      <c r="A423" s="1">
        <v>11120</v>
      </c>
      <c r="B423" s="1" t="s">
        <v>137</v>
      </c>
      <c r="C423" t="s">
        <v>332</v>
      </c>
      <c r="D423" t="s">
        <v>101</v>
      </c>
      <c r="E423" s="2">
        <v>10000</v>
      </c>
      <c r="F423" s="2">
        <v>0</v>
      </c>
      <c r="G423" s="3" t="s">
        <v>16</v>
      </c>
      <c r="L423" t="str">
        <f>+CONCATENATE(G423,A421,"b")</f>
        <v>Thalassiosira11118b</v>
      </c>
      <c r="N423" s="4" t="s">
        <v>326</v>
      </c>
    </row>
    <row r="424" spans="1:14" x14ac:dyDescent="0.25">
      <c r="A424" s="1">
        <v>11121</v>
      </c>
      <c r="B424" s="1" t="s">
        <v>137</v>
      </c>
      <c r="C424" t="s">
        <v>332</v>
      </c>
      <c r="D424" t="s">
        <v>101</v>
      </c>
      <c r="E424" s="2">
        <v>2500</v>
      </c>
      <c r="F424" s="2">
        <v>0</v>
      </c>
      <c r="G424" s="3" t="s">
        <v>139</v>
      </c>
      <c r="L424" t="str">
        <f t="shared" si="11"/>
        <v>Nanoneis11121</v>
      </c>
      <c r="N424" s="4" t="s">
        <v>326</v>
      </c>
    </row>
    <row r="425" spans="1:14" x14ac:dyDescent="0.25">
      <c r="A425" s="1">
        <v>11122</v>
      </c>
      <c r="B425" s="1" t="s">
        <v>137</v>
      </c>
      <c r="C425" t="s">
        <v>332</v>
      </c>
      <c r="D425" t="s">
        <v>101</v>
      </c>
      <c r="E425" s="2">
        <v>3500</v>
      </c>
      <c r="F425" s="2">
        <v>0</v>
      </c>
      <c r="G425" s="3" t="s">
        <v>26</v>
      </c>
      <c r="L425" t="str">
        <f t="shared" si="11"/>
        <v>Chaetoceros11122</v>
      </c>
      <c r="N425" s="4" t="s">
        <v>326</v>
      </c>
    </row>
    <row r="426" spans="1:14" x14ac:dyDescent="0.25">
      <c r="A426" s="1">
        <v>11123</v>
      </c>
      <c r="B426" s="1" t="s">
        <v>137</v>
      </c>
      <c r="C426" t="s">
        <v>332</v>
      </c>
      <c r="D426" t="s">
        <v>101</v>
      </c>
      <c r="E426" s="2">
        <v>1500</v>
      </c>
      <c r="F426" s="2">
        <v>0</v>
      </c>
      <c r="G426" s="3" t="s">
        <v>26</v>
      </c>
      <c r="L426" t="str">
        <f t="shared" si="11"/>
        <v>Chaetoceros11123</v>
      </c>
      <c r="N426" s="4" t="s">
        <v>326</v>
      </c>
    </row>
    <row r="427" spans="1:14" x14ac:dyDescent="0.25">
      <c r="A427" s="1">
        <v>11124</v>
      </c>
      <c r="B427" s="1" t="s">
        <v>137</v>
      </c>
      <c r="C427" t="s">
        <v>332</v>
      </c>
      <c r="D427" t="s">
        <v>101</v>
      </c>
      <c r="E427" s="2">
        <v>10000</v>
      </c>
      <c r="F427" s="2">
        <v>0</v>
      </c>
      <c r="G427" s="3" t="s">
        <v>16</v>
      </c>
      <c r="L427" t="str">
        <f t="shared" si="11"/>
        <v>Thalassiosira11124</v>
      </c>
      <c r="N427" s="4" t="s">
        <v>326</v>
      </c>
    </row>
    <row r="428" spans="1:14" x14ac:dyDescent="0.25">
      <c r="A428" s="1">
        <v>11125</v>
      </c>
      <c r="B428" s="1" t="s">
        <v>137</v>
      </c>
      <c r="C428" t="s">
        <v>332</v>
      </c>
      <c r="D428" t="s">
        <v>101</v>
      </c>
      <c r="E428" s="2">
        <v>7500</v>
      </c>
      <c r="F428" s="2">
        <v>0</v>
      </c>
      <c r="G428" s="3" t="s">
        <v>14</v>
      </c>
      <c r="L428" t="str">
        <f t="shared" si="11"/>
        <v>Nitzschia11125</v>
      </c>
      <c r="N428" s="4" t="s">
        <v>326</v>
      </c>
    </row>
    <row r="429" spans="1:14" x14ac:dyDescent="0.25">
      <c r="A429" s="1">
        <v>11126</v>
      </c>
      <c r="B429" s="1" t="s">
        <v>137</v>
      </c>
      <c r="C429" t="s">
        <v>332</v>
      </c>
      <c r="D429" t="s">
        <v>101</v>
      </c>
      <c r="E429" s="2">
        <v>20000</v>
      </c>
      <c r="F429" s="2">
        <v>0</v>
      </c>
      <c r="G429" s="3" t="s">
        <v>14</v>
      </c>
      <c r="L429" t="str">
        <f>+CONCATENATE(G429,A428,"a")</f>
        <v>Nitzschia11125a</v>
      </c>
      <c r="N429" s="4" t="s">
        <v>326</v>
      </c>
    </row>
    <row r="430" spans="1:14" x14ac:dyDescent="0.25">
      <c r="A430" s="1">
        <v>11127</v>
      </c>
      <c r="B430" s="1" t="s">
        <v>137</v>
      </c>
      <c r="C430" t="s">
        <v>332</v>
      </c>
      <c r="D430" t="s">
        <v>101</v>
      </c>
      <c r="E430" s="2">
        <v>40000</v>
      </c>
      <c r="F430" s="2">
        <v>0</v>
      </c>
      <c r="G430" s="3" t="s">
        <v>139</v>
      </c>
      <c r="L430" t="str">
        <f t="shared" si="11"/>
        <v>Nanoneis11127</v>
      </c>
      <c r="N430" s="4" t="s">
        <v>326</v>
      </c>
    </row>
    <row r="431" spans="1:14" x14ac:dyDescent="0.25">
      <c r="A431" s="1">
        <v>11128</v>
      </c>
      <c r="B431" s="1" t="s">
        <v>137</v>
      </c>
      <c r="C431" t="s">
        <v>332</v>
      </c>
      <c r="D431" t="s">
        <v>101</v>
      </c>
      <c r="E431" s="2">
        <v>2000</v>
      </c>
      <c r="F431" s="2">
        <v>0</v>
      </c>
      <c r="G431" s="3" t="s">
        <v>14</v>
      </c>
      <c r="L431" t="str">
        <f t="shared" si="11"/>
        <v>Nitzschia11128</v>
      </c>
      <c r="N431" s="4" t="s">
        <v>326</v>
      </c>
    </row>
    <row r="432" spans="1:14" x14ac:dyDescent="0.25">
      <c r="A432" s="1">
        <v>11129</v>
      </c>
      <c r="B432" s="1" t="s">
        <v>137</v>
      </c>
      <c r="C432" t="s">
        <v>332</v>
      </c>
      <c r="D432" t="s">
        <v>101</v>
      </c>
      <c r="E432" s="2">
        <v>20000</v>
      </c>
      <c r="F432" s="2">
        <v>0</v>
      </c>
      <c r="G432" s="3" t="s">
        <v>14</v>
      </c>
      <c r="L432" t="str">
        <f>+CONCATENATE(G432,A431,"a")</f>
        <v>Nitzschia11128a</v>
      </c>
      <c r="N432" s="4" t="s">
        <v>326</v>
      </c>
    </row>
    <row r="433" spans="1:14" x14ac:dyDescent="0.25">
      <c r="A433" s="1">
        <v>11130</v>
      </c>
      <c r="B433" s="1" t="s">
        <v>137</v>
      </c>
      <c r="C433" t="s">
        <v>332</v>
      </c>
      <c r="D433" t="s">
        <v>101</v>
      </c>
      <c r="E433" s="2">
        <v>20000</v>
      </c>
      <c r="F433" s="2">
        <v>0</v>
      </c>
      <c r="G433" s="3" t="s">
        <v>14</v>
      </c>
      <c r="L433" t="str">
        <f>+CONCATENATE(G433,A431,"b")</f>
        <v>Nitzschia11128b</v>
      </c>
      <c r="N433" s="4" t="s">
        <v>326</v>
      </c>
    </row>
    <row r="434" spans="1:14" x14ac:dyDescent="0.25">
      <c r="A434" s="1">
        <v>11131</v>
      </c>
      <c r="B434" s="1" t="s">
        <v>137</v>
      </c>
      <c r="C434" t="s">
        <v>332</v>
      </c>
      <c r="D434" t="s">
        <v>101</v>
      </c>
      <c r="E434" s="2">
        <v>7500</v>
      </c>
      <c r="F434" s="2">
        <v>0</v>
      </c>
      <c r="G434" s="3" t="s">
        <v>141</v>
      </c>
      <c r="H434" t="s">
        <v>394</v>
      </c>
      <c r="L434" t="str">
        <f t="shared" si="11"/>
        <v>Calcidiscus11131</v>
      </c>
      <c r="N434" s="4" t="s">
        <v>326</v>
      </c>
    </row>
    <row r="435" spans="1:14" x14ac:dyDescent="0.25">
      <c r="A435" s="1">
        <v>11132</v>
      </c>
      <c r="B435" s="1" t="s">
        <v>137</v>
      </c>
      <c r="C435" t="s">
        <v>332</v>
      </c>
      <c r="D435" t="s">
        <v>101</v>
      </c>
      <c r="E435" s="2">
        <v>20000</v>
      </c>
      <c r="F435" s="2">
        <v>0</v>
      </c>
      <c r="G435" s="3" t="s">
        <v>37</v>
      </c>
      <c r="L435" t="str">
        <f t="shared" si="11"/>
        <v>Fragilaria11132</v>
      </c>
      <c r="N435" s="4" t="s">
        <v>326</v>
      </c>
    </row>
    <row r="436" spans="1:14" x14ac:dyDescent="0.25">
      <c r="A436" s="1">
        <v>11133</v>
      </c>
      <c r="B436" s="1" t="s">
        <v>137</v>
      </c>
      <c r="C436" t="s">
        <v>332</v>
      </c>
      <c r="D436" t="s">
        <v>101</v>
      </c>
      <c r="E436" s="2">
        <v>20000</v>
      </c>
      <c r="F436" s="2">
        <v>0</v>
      </c>
      <c r="G436" s="3" t="s">
        <v>50</v>
      </c>
      <c r="L436" t="str">
        <f t="shared" si="11"/>
        <v>Rhizosolenia11133</v>
      </c>
      <c r="N436" s="4" t="s">
        <v>326</v>
      </c>
    </row>
    <row r="437" spans="1:14" x14ac:dyDescent="0.25">
      <c r="A437" s="1">
        <v>11134</v>
      </c>
      <c r="B437" s="1" t="s">
        <v>137</v>
      </c>
      <c r="C437" t="s">
        <v>332</v>
      </c>
      <c r="D437" t="s">
        <v>101</v>
      </c>
      <c r="E437" s="2">
        <v>1000</v>
      </c>
      <c r="F437" s="2">
        <v>0</v>
      </c>
      <c r="G437" s="3" t="s">
        <v>26</v>
      </c>
      <c r="H437" t="s">
        <v>142</v>
      </c>
      <c r="L437" t="str">
        <f t="shared" si="11"/>
        <v>Chaetoceros11134</v>
      </c>
      <c r="N437" s="4" t="s">
        <v>326</v>
      </c>
    </row>
    <row r="438" spans="1:14" x14ac:dyDescent="0.25">
      <c r="A438" s="1">
        <v>11135</v>
      </c>
      <c r="B438" s="1" t="s">
        <v>137</v>
      </c>
      <c r="C438" t="s">
        <v>332</v>
      </c>
      <c r="D438" t="s">
        <v>101</v>
      </c>
      <c r="E438" s="2">
        <v>7500</v>
      </c>
      <c r="F438" s="2">
        <v>0</v>
      </c>
      <c r="G438" s="3" t="s">
        <v>14</v>
      </c>
      <c r="L438" t="str">
        <f t="shared" si="11"/>
        <v>Nitzschia11135</v>
      </c>
      <c r="N438" s="4" t="s">
        <v>326</v>
      </c>
    </row>
    <row r="439" spans="1:14" x14ac:dyDescent="0.25">
      <c r="A439" s="1">
        <v>11136</v>
      </c>
      <c r="B439" s="1" t="s">
        <v>137</v>
      </c>
      <c r="C439" t="s">
        <v>332</v>
      </c>
      <c r="D439" t="s">
        <v>101</v>
      </c>
      <c r="E439" s="2">
        <v>3500</v>
      </c>
      <c r="F439" s="2">
        <v>0</v>
      </c>
      <c r="G439" s="3" t="s">
        <v>143</v>
      </c>
      <c r="L439" t="str">
        <f t="shared" si="11"/>
        <v>Actinocyclus11136</v>
      </c>
      <c r="N439" s="4" t="s">
        <v>326</v>
      </c>
    </row>
    <row r="440" spans="1:14" x14ac:dyDescent="0.25">
      <c r="A440" s="1">
        <v>11137</v>
      </c>
      <c r="B440" s="1" t="s">
        <v>137</v>
      </c>
      <c r="C440" t="s">
        <v>332</v>
      </c>
      <c r="D440" t="s">
        <v>101</v>
      </c>
      <c r="E440" s="2">
        <v>1000</v>
      </c>
      <c r="F440" s="2">
        <v>0</v>
      </c>
      <c r="G440" s="3" t="s">
        <v>123</v>
      </c>
      <c r="H440" t="s">
        <v>201</v>
      </c>
      <c r="L440" t="str">
        <f t="shared" si="11"/>
        <v>Neodelphineis11137</v>
      </c>
      <c r="N440" s="4" t="s">
        <v>326</v>
      </c>
    </row>
    <row r="441" spans="1:14" s="16" customFormat="1" x14ac:dyDescent="0.25">
      <c r="A441" s="15">
        <v>11138</v>
      </c>
      <c r="B441" s="15" t="s">
        <v>137</v>
      </c>
      <c r="C441" t="s">
        <v>332</v>
      </c>
      <c r="D441" s="16" t="s">
        <v>101</v>
      </c>
      <c r="E441" s="17">
        <v>10000</v>
      </c>
      <c r="F441" s="17">
        <v>0</v>
      </c>
      <c r="G441" s="18" t="s">
        <v>123</v>
      </c>
      <c r="H441" s="16" t="s">
        <v>201</v>
      </c>
      <c r="L441" s="16" t="str">
        <f>+CONCATENATE(G441,A440,"a")</f>
        <v>Neodelphineis11137a</v>
      </c>
      <c r="N441" s="19" t="s">
        <v>326</v>
      </c>
    </row>
    <row r="442" spans="1:14" x14ac:dyDescent="0.25">
      <c r="A442" s="1">
        <v>11139</v>
      </c>
      <c r="B442" s="1" t="s">
        <v>137</v>
      </c>
      <c r="C442" t="s">
        <v>332</v>
      </c>
      <c r="D442" t="s">
        <v>101</v>
      </c>
      <c r="E442" s="2">
        <v>10000</v>
      </c>
      <c r="F442" s="2">
        <v>0</v>
      </c>
      <c r="G442" s="3" t="s">
        <v>16</v>
      </c>
      <c r="H442" t="s">
        <v>246</v>
      </c>
      <c r="L442" t="str">
        <f t="shared" si="11"/>
        <v>Thalassiosira11139</v>
      </c>
      <c r="N442" s="4" t="s">
        <v>326</v>
      </c>
    </row>
    <row r="443" spans="1:14" x14ac:dyDescent="0.25">
      <c r="A443" s="1">
        <v>11140</v>
      </c>
      <c r="B443" s="1" t="s">
        <v>137</v>
      </c>
      <c r="C443" t="s">
        <v>332</v>
      </c>
      <c r="D443" t="s">
        <v>101</v>
      </c>
      <c r="E443" s="2">
        <v>3000</v>
      </c>
      <c r="F443" s="2">
        <v>0</v>
      </c>
      <c r="G443" s="3" t="s">
        <v>50</v>
      </c>
      <c r="L443" t="str">
        <f t="shared" si="11"/>
        <v>Rhizosolenia11140</v>
      </c>
      <c r="N443" s="4" t="s">
        <v>326</v>
      </c>
    </row>
    <row r="444" spans="1:14" x14ac:dyDescent="0.25">
      <c r="A444" s="1">
        <v>11141</v>
      </c>
      <c r="B444" s="1" t="s">
        <v>137</v>
      </c>
      <c r="C444" t="s">
        <v>332</v>
      </c>
      <c r="D444" t="s">
        <v>101</v>
      </c>
      <c r="E444" s="2">
        <v>10000</v>
      </c>
      <c r="F444" s="2">
        <v>0</v>
      </c>
      <c r="G444" s="3" t="s">
        <v>21</v>
      </c>
      <c r="H444" t="s">
        <v>22</v>
      </c>
      <c r="L444" t="str">
        <f t="shared" si="11"/>
        <v>Florisphaera11141</v>
      </c>
      <c r="N444" s="4" t="s">
        <v>326</v>
      </c>
    </row>
    <row r="445" spans="1:14" x14ac:dyDescent="0.25">
      <c r="A445" s="1">
        <v>11142</v>
      </c>
      <c r="B445" s="1" t="s">
        <v>137</v>
      </c>
      <c r="C445" t="s">
        <v>332</v>
      </c>
      <c r="D445" t="s">
        <v>101</v>
      </c>
      <c r="E445" s="2">
        <v>15000</v>
      </c>
      <c r="F445" s="2">
        <v>0</v>
      </c>
      <c r="G445" s="3" t="s">
        <v>144</v>
      </c>
      <c r="L445" t="str">
        <f t="shared" si="11"/>
        <v>Poricalyptra11142</v>
      </c>
      <c r="N445" s="4" t="s">
        <v>326</v>
      </c>
    </row>
    <row r="446" spans="1:14" x14ac:dyDescent="0.25">
      <c r="A446" s="1">
        <v>11143</v>
      </c>
      <c r="B446" s="1" t="s">
        <v>137</v>
      </c>
      <c r="C446" t="s">
        <v>332</v>
      </c>
      <c r="D446" t="s">
        <v>101</v>
      </c>
      <c r="E446" s="2">
        <v>8000</v>
      </c>
      <c r="F446" s="2">
        <v>0</v>
      </c>
      <c r="G446" s="3" t="s">
        <v>16</v>
      </c>
      <c r="L446" t="str">
        <f t="shared" si="11"/>
        <v>Thalassiosira11143</v>
      </c>
      <c r="N446" s="4" t="s">
        <v>326</v>
      </c>
    </row>
    <row r="447" spans="1:14" s="16" customFormat="1" x14ac:dyDescent="0.25">
      <c r="A447" s="15">
        <v>11144</v>
      </c>
      <c r="B447" s="15" t="s">
        <v>137</v>
      </c>
      <c r="C447" t="s">
        <v>332</v>
      </c>
      <c r="D447" s="16" t="s">
        <v>101</v>
      </c>
      <c r="E447" s="17">
        <v>8500</v>
      </c>
      <c r="F447" s="17">
        <v>0</v>
      </c>
      <c r="G447" s="18" t="s">
        <v>138</v>
      </c>
      <c r="L447" s="16" t="str">
        <f t="shared" si="11"/>
        <v>Lauderia11144</v>
      </c>
      <c r="N447" s="19" t="s">
        <v>326</v>
      </c>
    </row>
    <row r="448" spans="1:14" x14ac:dyDescent="0.25">
      <c r="A448" s="1">
        <v>11145</v>
      </c>
      <c r="B448" s="1" t="s">
        <v>137</v>
      </c>
      <c r="C448" t="s">
        <v>332</v>
      </c>
      <c r="D448" t="s">
        <v>101</v>
      </c>
      <c r="E448" s="2">
        <v>20000</v>
      </c>
      <c r="F448" s="2">
        <v>0</v>
      </c>
      <c r="G448" s="3" t="s">
        <v>145</v>
      </c>
      <c r="L448" t="str">
        <f t="shared" si="11"/>
        <v>chrysophyte11145</v>
      </c>
      <c r="N448" s="4" t="s">
        <v>326</v>
      </c>
    </row>
    <row r="449" spans="1:14" x14ac:dyDescent="0.25">
      <c r="A449" s="1">
        <v>11146</v>
      </c>
      <c r="B449" s="1" t="s">
        <v>137</v>
      </c>
      <c r="C449" t="s">
        <v>332</v>
      </c>
      <c r="D449" t="s">
        <v>101</v>
      </c>
      <c r="E449" s="2">
        <v>1500</v>
      </c>
      <c r="F449" s="2">
        <v>0</v>
      </c>
      <c r="G449" s="3" t="s">
        <v>146</v>
      </c>
      <c r="L449" t="str">
        <f t="shared" si="11"/>
        <v>Corethron11146</v>
      </c>
      <c r="N449" s="4" t="s">
        <v>326</v>
      </c>
    </row>
    <row r="450" spans="1:14" x14ac:dyDescent="0.25">
      <c r="A450" s="1">
        <v>11147</v>
      </c>
      <c r="B450" s="1" t="s">
        <v>137</v>
      </c>
      <c r="C450" t="s">
        <v>332</v>
      </c>
      <c r="D450" t="s">
        <v>101</v>
      </c>
      <c r="E450" s="2">
        <v>1500</v>
      </c>
      <c r="F450" s="2">
        <v>0</v>
      </c>
      <c r="G450" s="3" t="s">
        <v>26</v>
      </c>
      <c r="L450" t="str">
        <f t="shared" si="11"/>
        <v>Chaetoceros11147</v>
      </c>
      <c r="N450" s="4" t="s">
        <v>326</v>
      </c>
    </row>
    <row r="451" spans="1:14" x14ac:dyDescent="0.25">
      <c r="A451" s="1">
        <v>11148</v>
      </c>
      <c r="B451" s="1" t="s">
        <v>137</v>
      </c>
      <c r="C451" t="s">
        <v>332</v>
      </c>
      <c r="D451" t="s">
        <v>101</v>
      </c>
      <c r="E451" s="2">
        <v>10000</v>
      </c>
      <c r="F451" s="2">
        <v>0</v>
      </c>
      <c r="G451" s="3" t="s">
        <v>4</v>
      </c>
      <c r="L451" t="str">
        <f t="shared" si="11"/>
        <v>Gephyrocapsa11148</v>
      </c>
      <c r="N451" s="4" t="s">
        <v>326</v>
      </c>
    </row>
    <row r="452" spans="1:14" x14ac:dyDescent="0.25">
      <c r="A452" s="1">
        <v>11149</v>
      </c>
      <c r="B452" s="1" t="s">
        <v>131</v>
      </c>
      <c r="C452" t="s">
        <v>390</v>
      </c>
      <c r="D452" t="s">
        <v>101</v>
      </c>
      <c r="E452" s="2">
        <v>25000</v>
      </c>
      <c r="F452" s="2">
        <v>0</v>
      </c>
      <c r="G452" s="3" t="s">
        <v>9</v>
      </c>
      <c r="L452" t="str">
        <f t="shared" ref="L452:L453" si="12">+CONCATENATE(G452,A452)</f>
        <v>Fragilariopsis11149</v>
      </c>
      <c r="N452" s="4"/>
    </row>
    <row r="453" spans="1:14" x14ac:dyDescent="0.25">
      <c r="A453" s="1">
        <v>11150</v>
      </c>
      <c r="B453" s="1" t="s">
        <v>131</v>
      </c>
      <c r="C453" t="s">
        <v>390</v>
      </c>
      <c r="D453" t="s">
        <v>101</v>
      </c>
      <c r="E453" s="2">
        <v>7500</v>
      </c>
      <c r="F453" s="2">
        <v>0</v>
      </c>
      <c r="G453" s="3" t="s">
        <v>123</v>
      </c>
      <c r="L453" t="str">
        <f t="shared" si="12"/>
        <v>Neodelphineis11150</v>
      </c>
      <c r="N453" s="4"/>
    </row>
    <row r="454" spans="1:14" x14ac:dyDescent="0.25">
      <c r="A454" s="1">
        <v>11151</v>
      </c>
      <c r="B454" s="1" t="s">
        <v>131</v>
      </c>
      <c r="C454" t="s">
        <v>390</v>
      </c>
      <c r="D454" t="s">
        <v>101</v>
      </c>
      <c r="E454" s="2">
        <v>25000</v>
      </c>
      <c r="F454" s="2">
        <v>0</v>
      </c>
      <c r="G454" s="3" t="s">
        <v>123</v>
      </c>
      <c r="L454" t="str">
        <f>+CONCATENATE(G454,A453,"a")</f>
        <v>Neodelphineis11150a</v>
      </c>
      <c r="N454" s="4"/>
    </row>
    <row r="455" spans="1:14" x14ac:dyDescent="0.25">
      <c r="A455" s="1">
        <v>11152</v>
      </c>
      <c r="B455" s="1" t="s">
        <v>131</v>
      </c>
      <c r="C455" t="s">
        <v>390</v>
      </c>
      <c r="D455" t="s">
        <v>101</v>
      </c>
      <c r="E455" s="2">
        <v>25000</v>
      </c>
      <c r="F455" s="2">
        <v>0</v>
      </c>
      <c r="G455" s="3" t="s">
        <v>123</v>
      </c>
      <c r="L455" t="str">
        <f>+CONCATENATE(G455,A453,"b")</f>
        <v>Neodelphineis11150b</v>
      </c>
      <c r="N455" s="4"/>
    </row>
    <row r="456" spans="1:14" x14ac:dyDescent="0.25">
      <c r="A456" s="1">
        <v>11153</v>
      </c>
      <c r="B456" s="1" t="s">
        <v>147</v>
      </c>
      <c r="C456" t="s">
        <v>333</v>
      </c>
      <c r="D456" t="s">
        <v>101</v>
      </c>
      <c r="E456" s="2">
        <v>3500</v>
      </c>
      <c r="F456" s="2">
        <v>0</v>
      </c>
      <c r="G456" s="3" t="s">
        <v>13</v>
      </c>
      <c r="L456" t="str">
        <f t="shared" ref="L456:L458" si="13">+CONCATENATE(G456,A456)</f>
        <v>Syracosphaera11153</v>
      </c>
      <c r="N456" s="4" t="s">
        <v>326</v>
      </c>
    </row>
    <row r="457" spans="1:14" x14ac:dyDescent="0.25">
      <c r="A457" s="1">
        <v>11154</v>
      </c>
      <c r="B457" s="1" t="s">
        <v>147</v>
      </c>
      <c r="C457" t="s">
        <v>333</v>
      </c>
      <c r="D457" t="s">
        <v>101</v>
      </c>
      <c r="E457" s="2">
        <v>9000</v>
      </c>
      <c r="F457" s="2">
        <v>0</v>
      </c>
      <c r="G457" s="3" t="s">
        <v>334</v>
      </c>
      <c r="H457" t="s">
        <v>335</v>
      </c>
      <c r="L457" t="str">
        <f t="shared" si="13"/>
        <v>Gladiolithus11154</v>
      </c>
      <c r="N457" s="4" t="s">
        <v>326</v>
      </c>
    </row>
    <row r="458" spans="1:14" x14ac:dyDescent="0.25">
      <c r="A458" s="1">
        <v>11155</v>
      </c>
      <c r="B458" s="1" t="s">
        <v>147</v>
      </c>
      <c r="C458" t="s">
        <v>333</v>
      </c>
      <c r="D458" t="s">
        <v>101</v>
      </c>
      <c r="E458" s="2">
        <v>1500</v>
      </c>
      <c r="F458" s="2">
        <v>0</v>
      </c>
      <c r="G458" s="3" t="s">
        <v>14</v>
      </c>
      <c r="L458" t="str">
        <f t="shared" si="13"/>
        <v>Nitzschia11155</v>
      </c>
      <c r="N458" s="4" t="s">
        <v>326</v>
      </c>
    </row>
    <row r="459" spans="1:14" x14ac:dyDescent="0.25">
      <c r="A459" s="1">
        <v>11156</v>
      </c>
      <c r="B459" s="1" t="s">
        <v>147</v>
      </c>
      <c r="C459" t="s">
        <v>333</v>
      </c>
      <c r="D459" t="s">
        <v>101</v>
      </c>
      <c r="E459" s="2">
        <v>20000</v>
      </c>
      <c r="F459" s="2">
        <v>0</v>
      </c>
      <c r="G459" s="3" t="s">
        <v>14</v>
      </c>
      <c r="L459" t="str">
        <f>+CONCATENATE(G459,A458,"a")</f>
        <v>Nitzschia11155a</v>
      </c>
      <c r="N459" s="4" t="s">
        <v>326</v>
      </c>
    </row>
    <row r="460" spans="1:14" x14ac:dyDescent="0.25">
      <c r="A460" s="1">
        <v>11157</v>
      </c>
      <c r="B460" s="1" t="s">
        <v>147</v>
      </c>
      <c r="C460" t="s">
        <v>333</v>
      </c>
      <c r="D460" t="s">
        <v>101</v>
      </c>
      <c r="E460" s="2">
        <v>20000</v>
      </c>
      <c r="F460" s="2">
        <v>0</v>
      </c>
      <c r="G460" s="3" t="s">
        <v>14</v>
      </c>
      <c r="L460" t="str">
        <f>+CONCATENATE(G460,A458,"b")</f>
        <v>Nitzschia11155b</v>
      </c>
      <c r="N460" s="4" t="s">
        <v>326</v>
      </c>
    </row>
    <row r="461" spans="1:14" x14ac:dyDescent="0.25">
      <c r="A461" s="1">
        <v>11158</v>
      </c>
      <c r="B461" s="1" t="s">
        <v>147</v>
      </c>
      <c r="C461" t="s">
        <v>333</v>
      </c>
      <c r="D461" t="s">
        <v>101</v>
      </c>
      <c r="E461" s="2">
        <v>20000</v>
      </c>
      <c r="F461" s="2">
        <v>0</v>
      </c>
      <c r="G461" s="3" t="s">
        <v>14</v>
      </c>
      <c r="L461" t="str">
        <f>+CONCATENATE(G461,A458,"c")</f>
        <v>Nitzschia11155c</v>
      </c>
      <c r="N461" s="4" t="s">
        <v>326</v>
      </c>
    </row>
    <row r="462" spans="1:14" x14ac:dyDescent="0.25">
      <c r="A462" s="1">
        <v>11159</v>
      </c>
      <c r="B462" s="1" t="s">
        <v>147</v>
      </c>
      <c r="C462" t="s">
        <v>333</v>
      </c>
      <c r="D462" t="s">
        <v>101</v>
      </c>
      <c r="E462" s="2">
        <v>7500</v>
      </c>
      <c r="F462" s="2">
        <v>0</v>
      </c>
      <c r="G462" s="3" t="s">
        <v>116</v>
      </c>
      <c r="L462" t="str">
        <f t="shared" ref="L462:L472" si="14">+CONCATENATE(G462,A462)</f>
        <v>Algirosphaera11159</v>
      </c>
      <c r="N462" s="4" t="s">
        <v>326</v>
      </c>
    </row>
    <row r="463" spans="1:14" x14ac:dyDescent="0.25">
      <c r="A463" s="1">
        <v>11160</v>
      </c>
      <c r="B463" s="1" t="s">
        <v>147</v>
      </c>
      <c r="C463" t="s">
        <v>333</v>
      </c>
      <c r="D463" t="s">
        <v>101</v>
      </c>
      <c r="E463" s="2">
        <v>10000</v>
      </c>
      <c r="F463" s="2">
        <v>0</v>
      </c>
      <c r="G463" s="3" t="s">
        <v>16</v>
      </c>
      <c r="L463" t="str">
        <f t="shared" si="14"/>
        <v>Thalassiosira11160</v>
      </c>
      <c r="N463" s="4" t="s">
        <v>326</v>
      </c>
    </row>
    <row r="464" spans="1:14" x14ac:dyDescent="0.25">
      <c r="A464" s="1">
        <v>11161</v>
      </c>
      <c r="B464" s="1" t="s">
        <v>147</v>
      </c>
      <c r="C464" t="s">
        <v>333</v>
      </c>
      <c r="D464" t="s">
        <v>101</v>
      </c>
      <c r="E464" s="2">
        <v>10000</v>
      </c>
      <c r="F464" s="2">
        <v>0</v>
      </c>
      <c r="G464" s="3" t="s">
        <v>116</v>
      </c>
      <c r="L464" t="str">
        <f t="shared" si="14"/>
        <v>Algirosphaera11161</v>
      </c>
      <c r="N464" s="4" t="s">
        <v>326</v>
      </c>
    </row>
    <row r="465" spans="1:14" x14ac:dyDescent="0.25">
      <c r="A465" s="1">
        <v>11162</v>
      </c>
      <c r="B465" s="1" t="s">
        <v>147</v>
      </c>
      <c r="C465" t="s">
        <v>333</v>
      </c>
      <c r="D465" t="s">
        <v>101</v>
      </c>
      <c r="E465" s="2">
        <v>3000</v>
      </c>
      <c r="F465" s="2">
        <v>0</v>
      </c>
      <c r="G465" s="3" t="s">
        <v>8</v>
      </c>
      <c r="L465" t="str">
        <f t="shared" si="14"/>
        <v>Pseudonitzschia11162</v>
      </c>
      <c r="N465" s="4" t="s">
        <v>326</v>
      </c>
    </row>
    <row r="466" spans="1:14" x14ac:dyDescent="0.25">
      <c r="A466" s="1">
        <v>11163</v>
      </c>
      <c r="B466" s="1" t="s">
        <v>147</v>
      </c>
      <c r="C466" t="s">
        <v>333</v>
      </c>
      <c r="D466" t="s">
        <v>101</v>
      </c>
      <c r="E466" s="2">
        <v>20000</v>
      </c>
      <c r="F466" s="2">
        <v>0</v>
      </c>
      <c r="G466" s="3" t="s">
        <v>8</v>
      </c>
      <c r="L466" t="str">
        <f>+CONCATENATE(G466,A465,"a")</f>
        <v>Pseudonitzschia11162a</v>
      </c>
      <c r="N466" s="4" t="s">
        <v>326</v>
      </c>
    </row>
    <row r="467" spans="1:14" x14ac:dyDescent="0.25">
      <c r="A467" s="1">
        <v>11164</v>
      </c>
      <c r="B467" s="1" t="s">
        <v>147</v>
      </c>
      <c r="C467" t="s">
        <v>333</v>
      </c>
      <c r="D467" t="s">
        <v>101</v>
      </c>
      <c r="E467" s="2">
        <v>20000</v>
      </c>
      <c r="F467" s="2">
        <v>0</v>
      </c>
      <c r="G467" s="3" t="s">
        <v>8</v>
      </c>
      <c r="L467" t="str">
        <f>+CONCATENATE(G467,A465,"b")</f>
        <v>Pseudonitzschia11162b</v>
      </c>
      <c r="N467" s="4" t="s">
        <v>326</v>
      </c>
    </row>
    <row r="468" spans="1:14" x14ac:dyDescent="0.25">
      <c r="A468" s="1">
        <v>11165</v>
      </c>
      <c r="B468" s="1" t="s">
        <v>147</v>
      </c>
      <c r="C468" t="s">
        <v>333</v>
      </c>
      <c r="D468" t="s">
        <v>101</v>
      </c>
      <c r="E468" s="2">
        <v>10000</v>
      </c>
      <c r="F468" s="2">
        <v>0</v>
      </c>
      <c r="G468" s="3" t="s">
        <v>16</v>
      </c>
      <c r="L468" t="str">
        <f t="shared" si="14"/>
        <v>Thalassiosira11165</v>
      </c>
      <c r="N468" s="4" t="s">
        <v>326</v>
      </c>
    </row>
    <row r="469" spans="1:14" x14ac:dyDescent="0.25">
      <c r="A469" s="1">
        <v>11166</v>
      </c>
      <c r="B469" s="1" t="s">
        <v>147</v>
      </c>
      <c r="C469" t="s">
        <v>333</v>
      </c>
      <c r="D469" t="s">
        <v>101</v>
      </c>
      <c r="E469" s="2">
        <v>25000</v>
      </c>
      <c r="F469" s="2">
        <v>0</v>
      </c>
      <c r="G469" s="3" t="s">
        <v>166</v>
      </c>
      <c r="L469" t="str">
        <f t="shared" si="14"/>
        <v>Helicosphaera11166</v>
      </c>
      <c r="N469" s="4" t="s">
        <v>326</v>
      </c>
    </row>
    <row r="470" spans="1:14" x14ac:dyDescent="0.25">
      <c r="A470" s="1">
        <v>11167</v>
      </c>
      <c r="B470" s="1" t="s">
        <v>147</v>
      </c>
      <c r="C470" t="s">
        <v>333</v>
      </c>
      <c r="D470" t="s">
        <v>101</v>
      </c>
      <c r="E470" s="2">
        <v>14000</v>
      </c>
      <c r="F470" s="2">
        <v>0</v>
      </c>
      <c r="G470" s="3" t="s">
        <v>16</v>
      </c>
      <c r="H470" t="s">
        <v>115</v>
      </c>
      <c r="L470" t="str">
        <f t="shared" si="14"/>
        <v>Thalassiosira11167</v>
      </c>
      <c r="N470" s="4" t="s">
        <v>326</v>
      </c>
    </row>
    <row r="471" spans="1:14" x14ac:dyDescent="0.25">
      <c r="A471" s="1">
        <v>11168</v>
      </c>
      <c r="B471" s="1" t="s">
        <v>147</v>
      </c>
      <c r="C471" t="s">
        <v>333</v>
      </c>
      <c r="D471" t="s">
        <v>101</v>
      </c>
      <c r="E471" s="2">
        <v>10000</v>
      </c>
      <c r="F471" s="2">
        <v>0</v>
      </c>
      <c r="G471" s="3" t="s">
        <v>408</v>
      </c>
      <c r="H471" t="s">
        <v>409</v>
      </c>
      <c r="L471" t="str">
        <f t="shared" si="14"/>
        <v>Reticulofenestra11168</v>
      </c>
      <c r="N471" s="4" t="s">
        <v>326</v>
      </c>
    </row>
    <row r="472" spans="1:14" x14ac:dyDescent="0.25">
      <c r="A472" s="1">
        <v>11169</v>
      </c>
      <c r="B472" s="1" t="s">
        <v>147</v>
      </c>
      <c r="C472" t="s">
        <v>333</v>
      </c>
      <c r="D472" t="s">
        <v>101</v>
      </c>
      <c r="E472" s="2">
        <v>6500</v>
      </c>
      <c r="F472" s="2">
        <v>0</v>
      </c>
      <c r="G472" s="3" t="s">
        <v>14</v>
      </c>
      <c r="L472" t="str">
        <f t="shared" si="14"/>
        <v>Nitzschia11169</v>
      </c>
      <c r="N472" s="4" t="s">
        <v>326</v>
      </c>
    </row>
    <row r="473" spans="1:14" x14ac:dyDescent="0.25">
      <c r="A473" s="1">
        <v>11170</v>
      </c>
      <c r="B473" s="1" t="s">
        <v>131</v>
      </c>
      <c r="C473" t="s">
        <v>390</v>
      </c>
      <c r="D473" t="s">
        <v>101</v>
      </c>
      <c r="E473" s="2">
        <v>2500</v>
      </c>
      <c r="F473" s="2">
        <v>0</v>
      </c>
      <c r="G473" s="3" t="s">
        <v>16</v>
      </c>
      <c r="J473" t="s">
        <v>148</v>
      </c>
      <c r="L473" t="str">
        <f t="shared" ref="L473:L525" si="15">+CONCATENATE(G473,A473)</f>
        <v>Thalassiosira11170</v>
      </c>
      <c r="N473" s="4"/>
    </row>
    <row r="474" spans="1:14" x14ac:dyDescent="0.25">
      <c r="A474" s="1">
        <v>11171</v>
      </c>
      <c r="B474" s="1" t="s">
        <v>131</v>
      </c>
      <c r="C474" t="s">
        <v>390</v>
      </c>
      <c r="D474" t="s">
        <v>101</v>
      </c>
      <c r="E474" s="2">
        <v>13000</v>
      </c>
      <c r="F474" s="2">
        <v>0</v>
      </c>
      <c r="G474" s="3" t="s">
        <v>16</v>
      </c>
      <c r="L474" t="str">
        <f>+CONCATENATE(G474,A473,"a")</f>
        <v>Thalassiosira11170a</v>
      </c>
      <c r="N474" s="4"/>
    </row>
    <row r="475" spans="1:14" x14ac:dyDescent="0.25">
      <c r="A475" s="1">
        <v>11172</v>
      </c>
      <c r="B475" s="1" t="s">
        <v>131</v>
      </c>
      <c r="C475" t="s">
        <v>390</v>
      </c>
      <c r="D475" t="s">
        <v>101</v>
      </c>
      <c r="E475" s="2">
        <v>1500</v>
      </c>
      <c r="F475" s="2">
        <v>0</v>
      </c>
      <c r="G475" s="3" t="s">
        <v>149</v>
      </c>
      <c r="L475" t="str">
        <f t="shared" si="15"/>
        <v>Azpeitia11172</v>
      </c>
      <c r="N475" s="4"/>
    </row>
    <row r="476" spans="1:14" x14ac:dyDescent="0.25">
      <c r="A476" s="1">
        <v>11173</v>
      </c>
      <c r="B476" s="1" t="s">
        <v>150</v>
      </c>
      <c r="C476" t="s">
        <v>336</v>
      </c>
      <c r="D476" t="s">
        <v>101</v>
      </c>
      <c r="E476" s="2">
        <v>9000</v>
      </c>
      <c r="F476" s="2">
        <v>0</v>
      </c>
      <c r="G476" s="3" t="s">
        <v>36</v>
      </c>
      <c r="L476" t="str">
        <f t="shared" si="15"/>
        <v>Diploneis11173</v>
      </c>
      <c r="N476" s="4" t="s">
        <v>326</v>
      </c>
    </row>
    <row r="477" spans="1:14" x14ac:dyDescent="0.25">
      <c r="A477" s="1">
        <v>11174</v>
      </c>
      <c r="B477" s="1" t="s">
        <v>150</v>
      </c>
      <c r="C477" t="s">
        <v>336</v>
      </c>
      <c r="D477" t="s">
        <v>101</v>
      </c>
      <c r="E477" s="2">
        <v>13000</v>
      </c>
      <c r="F477" s="2">
        <v>0</v>
      </c>
      <c r="G477" s="3" t="s">
        <v>117</v>
      </c>
      <c r="L477" t="str">
        <f t="shared" si="15"/>
        <v>spore11174</v>
      </c>
      <c r="N477" s="4" t="s">
        <v>326</v>
      </c>
    </row>
    <row r="478" spans="1:14" x14ac:dyDescent="0.25">
      <c r="A478" s="1">
        <v>11175</v>
      </c>
      <c r="B478" s="1" t="s">
        <v>150</v>
      </c>
      <c r="C478" t="s">
        <v>336</v>
      </c>
      <c r="D478" t="s">
        <v>101</v>
      </c>
      <c r="E478" s="2">
        <v>10000</v>
      </c>
      <c r="F478" s="2">
        <v>0</v>
      </c>
      <c r="G478" s="3" t="s">
        <v>16</v>
      </c>
      <c r="L478" t="str">
        <f t="shared" si="15"/>
        <v>Thalassiosira11175</v>
      </c>
      <c r="N478" s="4" t="s">
        <v>326</v>
      </c>
    </row>
    <row r="479" spans="1:14" s="16" customFormat="1" x14ac:dyDescent="0.25">
      <c r="A479" s="15">
        <v>11176</v>
      </c>
      <c r="B479" s="15" t="s">
        <v>150</v>
      </c>
      <c r="C479" t="s">
        <v>336</v>
      </c>
      <c r="D479" s="16" t="s">
        <v>101</v>
      </c>
      <c r="E479" s="17">
        <v>2500</v>
      </c>
      <c r="F479" s="17">
        <v>0</v>
      </c>
      <c r="G479" s="18" t="s">
        <v>93</v>
      </c>
      <c r="J479" s="16" t="s">
        <v>151</v>
      </c>
      <c r="L479" s="16" t="str">
        <f t="shared" si="15"/>
        <v>Rhabdosphaera11176</v>
      </c>
      <c r="N479" s="19" t="s">
        <v>326</v>
      </c>
    </row>
    <row r="480" spans="1:14" s="16" customFormat="1" x14ac:dyDescent="0.25">
      <c r="A480" s="15">
        <v>11177</v>
      </c>
      <c r="B480" s="15" t="s">
        <v>150</v>
      </c>
      <c r="C480" t="s">
        <v>336</v>
      </c>
      <c r="D480" s="16" t="s">
        <v>101</v>
      </c>
      <c r="E480" s="17">
        <v>7500</v>
      </c>
      <c r="F480" s="17">
        <v>0</v>
      </c>
      <c r="G480" s="18" t="s">
        <v>93</v>
      </c>
      <c r="L480" s="16" t="str">
        <f>+CONCATENATE(G480,A479,"a")</f>
        <v>Rhabdosphaera11176a</v>
      </c>
      <c r="N480" s="19" t="s">
        <v>326</v>
      </c>
    </row>
    <row r="481" spans="1:14" x14ac:dyDescent="0.25">
      <c r="A481" s="1">
        <v>11178</v>
      </c>
      <c r="B481" s="1" t="s">
        <v>150</v>
      </c>
      <c r="C481" t="s">
        <v>336</v>
      </c>
      <c r="D481" t="s">
        <v>101</v>
      </c>
      <c r="E481" s="2">
        <v>4000</v>
      </c>
      <c r="F481" s="2">
        <v>0</v>
      </c>
      <c r="G481" s="3" t="s">
        <v>27</v>
      </c>
      <c r="L481" t="str">
        <f t="shared" si="15"/>
        <v>Thalassionema11178</v>
      </c>
      <c r="N481" s="4" t="s">
        <v>326</v>
      </c>
    </row>
    <row r="482" spans="1:14" x14ac:dyDescent="0.25">
      <c r="A482" s="1">
        <v>11179</v>
      </c>
      <c r="B482" s="1" t="s">
        <v>150</v>
      </c>
      <c r="C482" t="s">
        <v>336</v>
      </c>
      <c r="D482" t="s">
        <v>101</v>
      </c>
      <c r="E482" s="2">
        <v>2000</v>
      </c>
      <c r="F482" s="2">
        <v>0</v>
      </c>
      <c r="G482" s="3" t="s">
        <v>14</v>
      </c>
      <c r="J482" t="s">
        <v>152</v>
      </c>
      <c r="L482" t="str">
        <f t="shared" si="15"/>
        <v>Nitzschia11179</v>
      </c>
      <c r="N482" s="4" t="s">
        <v>326</v>
      </c>
    </row>
    <row r="483" spans="1:14" x14ac:dyDescent="0.25">
      <c r="A483" s="1">
        <v>11180</v>
      </c>
      <c r="B483" s="1" t="s">
        <v>150</v>
      </c>
      <c r="C483" t="s">
        <v>336</v>
      </c>
      <c r="D483" t="s">
        <v>101</v>
      </c>
      <c r="E483" s="2">
        <v>10000</v>
      </c>
      <c r="F483" s="2">
        <v>0</v>
      </c>
      <c r="G483" s="3" t="s">
        <v>14</v>
      </c>
      <c r="L483" t="str">
        <f>+CONCATENATE(G483,A482,"a")</f>
        <v>Nitzschia11179a</v>
      </c>
      <c r="N483" s="4" t="s">
        <v>326</v>
      </c>
    </row>
    <row r="484" spans="1:14" x14ac:dyDescent="0.25">
      <c r="A484" s="1">
        <v>11181</v>
      </c>
      <c r="B484" s="1" t="s">
        <v>150</v>
      </c>
      <c r="C484" t="s">
        <v>336</v>
      </c>
      <c r="D484" t="s">
        <v>101</v>
      </c>
      <c r="E484" s="2">
        <v>10000</v>
      </c>
      <c r="F484" s="2">
        <v>0</v>
      </c>
      <c r="G484" s="3" t="s">
        <v>14</v>
      </c>
      <c r="L484" t="str">
        <f>+CONCATENATE(G484,A482,"b")</f>
        <v>Nitzschia11179b</v>
      </c>
      <c r="N484" s="4" t="s">
        <v>326</v>
      </c>
    </row>
    <row r="485" spans="1:14" x14ac:dyDescent="0.25">
      <c r="A485" s="1">
        <v>11182</v>
      </c>
      <c r="B485" s="1" t="s">
        <v>150</v>
      </c>
      <c r="C485" t="s">
        <v>336</v>
      </c>
      <c r="D485" t="s">
        <v>101</v>
      </c>
      <c r="E485" s="2">
        <v>10000</v>
      </c>
      <c r="F485" s="2">
        <v>0</v>
      </c>
      <c r="G485" s="3" t="s">
        <v>14</v>
      </c>
      <c r="L485" t="str">
        <f>+CONCATENATE(G485,A482,"c")</f>
        <v>Nitzschia11179c</v>
      </c>
      <c r="N485" s="4" t="s">
        <v>326</v>
      </c>
    </row>
    <row r="486" spans="1:14" x14ac:dyDescent="0.25">
      <c r="A486" s="1">
        <v>11183</v>
      </c>
      <c r="B486" s="1" t="s">
        <v>150</v>
      </c>
      <c r="C486" t="s">
        <v>336</v>
      </c>
      <c r="D486" t="s">
        <v>101</v>
      </c>
      <c r="E486" s="2">
        <v>5000</v>
      </c>
      <c r="F486" s="2">
        <v>0</v>
      </c>
      <c r="G486" s="3" t="s">
        <v>16</v>
      </c>
      <c r="L486" t="str">
        <f t="shared" si="15"/>
        <v>Thalassiosira11183</v>
      </c>
      <c r="N486" s="4" t="s">
        <v>326</v>
      </c>
    </row>
    <row r="487" spans="1:14" x14ac:dyDescent="0.25">
      <c r="A487" s="1">
        <v>11184</v>
      </c>
      <c r="B487" s="1" t="s">
        <v>150</v>
      </c>
      <c r="C487" t="s">
        <v>336</v>
      </c>
      <c r="D487" t="s">
        <v>101</v>
      </c>
      <c r="E487" s="2">
        <v>5000</v>
      </c>
      <c r="F487" s="2">
        <v>0</v>
      </c>
      <c r="G487" s="3" t="s">
        <v>334</v>
      </c>
      <c r="H487" t="s">
        <v>335</v>
      </c>
      <c r="L487" t="str">
        <f t="shared" si="15"/>
        <v>Gladiolithus11184</v>
      </c>
      <c r="N487" s="4" t="s">
        <v>326</v>
      </c>
    </row>
    <row r="488" spans="1:14" x14ac:dyDescent="0.25">
      <c r="A488" s="1">
        <v>11185</v>
      </c>
      <c r="B488" s="1" t="s">
        <v>150</v>
      </c>
      <c r="C488" t="s">
        <v>336</v>
      </c>
      <c r="D488" t="s">
        <v>101</v>
      </c>
      <c r="E488" s="2">
        <v>2000</v>
      </c>
      <c r="F488" s="2">
        <v>0</v>
      </c>
      <c r="G488" s="3" t="s">
        <v>14</v>
      </c>
      <c r="L488" t="str">
        <f t="shared" si="15"/>
        <v>Nitzschia11185</v>
      </c>
      <c r="N488" s="4" t="s">
        <v>326</v>
      </c>
    </row>
    <row r="489" spans="1:14" x14ac:dyDescent="0.25">
      <c r="A489" s="1">
        <v>11186</v>
      </c>
      <c r="B489" s="1" t="s">
        <v>150</v>
      </c>
      <c r="C489" t="s">
        <v>336</v>
      </c>
      <c r="D489" t="s">
        <v>101</v>
      </c>
      <c r="E489" s="2">
        <v>10000</v>
      </c>
      <c r="F489" s="2">
        <v>0</v>
      </c>
      <c r="G489" s="3" t="s">
        <v>14</v>
      </c>
      <c r="L489" t="str">
        <f>+CONCATENATE(G489,A488,"a")</f>
        <v>Nitzschia11185a</v>
      </c>
      <c r="N489" s="4" t="s">
        <v>326</v>
      </c>
    </row>
    <row r="490" spans="1:14" x14ac:dyDescent="0.25">
      <c r="A490" s="1">
        <v>11187</v>
      </c>
      <c r="B490" s="1" t="s">
        <v>150</v>
      </c>
      <c r="C490" t="s">
        <v>336</v>
      </c>
      <c r="D490" t="s">
        <v>101</v>
      </c>
      <c r="E490" s="2">
        <v>6000</v>
      </c>
      <c r="F490" s="2">
        <v>0</v>
      </c>
      <c r="G490" s="3" t="s">
        <v>16</v>
      </c>
      <c r="L490" t="str">
        <f t="shared" si="15"/>
        <v>Thalassiosira11187</v>
      </c>
      <c r="N490" s="4" t="s">
        <v>326</v>
      </c>
    </row>
    <row r="491" spans="1:14" x14ac:dyDescent="0.25">
      <c r="A491" s="1">
        <v>11188</v>
      </c>
      <c r="B491" s="1" t="s">
        <v>150</v>
      </c>
      <c r="C491" t="s">
        <v>336</v>
      </c>
      <c r="D491" t="s">
        <v>101</v>
      </c>
      <c r="E491" s="2">
        <v>10000</v>
      </c>
      <c r="F491" s="2">
        <v>0</v>
      </c>
      <c r="G491" s="3" t="s">
        <v>16</v>
      </c>
      <c r="L491" t="str">
        <f t="shared" si="15"/>
        <v>Thalassiosira11188</v>
      </c>
      <c r="N491" s="4" t="s">
        <v>326</v>
      </c>
    </row>
    <row r="492" spans="1:14" x14ac:dyDescent="0.25">
      <c r="A492" s="1">
        <v>11189</v>
      </c>
      <c r="B492" s="1" t="s">
        <v>131</v>
      </c>
      <c r="C492" t="s">
        <v>390</v>
      </c>
      <c r="D492" t="s">
        <v>101</v>
      </c>
      <c r="E492" s="2">
        <v>750</v>
      </c>
      <c r="F492" s="2">
        <v>0</v>
      </c>
      <c r="G492" s="3" t="s">
        <v>16</v>
      </c>
      <c r="L492" t="str">
        <f t="shared" si="15"/>
        <v>Thalassiosira11189</v>
      </c>
      <c r="N492" s="4"/>
    </row>
    <row r="493" spans="1:14" x14ac:dyDescent="0.25">
      <c r="A493" s="1">
        <v>11190</v>
      </c>
      <c r="B493" s="1" t="s">
        <v>131</v>
      </c>
      <c r="C493" t="s">
        <v>390</v>
      </c>
      <c r="D493" t="s">
        <v>101</v>
      </c>
      <c r="E493" s="2">
        <v>5000</v>
      </c>
      <c r="F493" s="2">
        <v>0</v>
      </c>
      <c r="G493" s="3" t="s">
        <v>16</v>
      </c>
      <c r="L493" t="str">
        <f>+CONCATENATE(G493,A492,"a")</f>
        <v>Thalassiosira11189a</v>
      </c>
      <c r="N493" s="4"/>
    </row>
    <row r="494" spans="1:14" x14ac:dyDescent="0.25">
      <c r="A494" s="1">
        <v>11191</v>
      </c>
      <c r="B494" s="1" t="s">
        <v>131</v>
      </c>
      <c r="C494" t="s">
        <v>390</v>
      </c>
      <c r="D494" t="s">
        <v>101</v>
      </c>
      <c r="E494" s="2">
        <v>30000</v>
      </c>
      <c r="F494" s="2">
        <v>0</v>
      </c>
      <c r="G494" s="3" t="s">
        <v>16</v>
      </c>
      <c r="L494" t="str">
        <f>+CONCATENATE(G494,A492,"b")</f>
        <v>Thalassiosira11189b</v>
      </c>
      <c r="N494" s="4"/>
    </row>
    <row r="495" spans="1:14" x14ac:dyDescent="0.25">
      <c r="A495" s="1">
        <v>11192</v>
      </c>
      <c r="B495" s="1" t="s">
        <v>131</v>
      </c>
      <c r="C495" t="s">
        <v>390</v>
      </c>
      <c r="D495" t="s">
        <v>101</v>
      </c>
      <c r="E495" s="2">
        <v>10000</v>
      </c>
      <c r="F495" s="2">
        <v>0</v>
      </c>
      <c r="G495" s="3" t="s">
        <v>16</v>
      </c>
      <c r="L495" t="str">
        <f>+CONCATENATE(G495,A492,"c")</f>
        <v>Thalassiosira11189c</v>
      </c>
      <c r="N495" s="4"/>
    </row>
    <row r="496" spans="1:14" x14ac:dyDescent="0.25">
      <c r="A496" s="1">
        <v>11193</v>
      </c>
      <c r="B496" s="1" t="s">
        <v>131</v>
      </c>
      <c r="C496" t="s">
        <v>390</v>
      </c>
      <c r="D496" t="s">
        <v>101</v>
      </c>
      <c r="E496" s="2">
        <v>40000</v>
      </c>
      <c r="F496" s="2">
        <v>0</v>
      </c>
      <c r="G496" s="3" t="s">
        <v>16</v>
      </c>
      <c r="L496" t="str">
        <f>+CONCATENATE(G496,A492,"d")</f>
        <v>Thalassiosira11189d</v>
      </c>
      <c r="N496" s="4"/>
    </row>
    <row r="497" spans="1:14" x14ac:dyDescent="0.25">
      <c r="A497" s="1">
        <v>11194</v>
      </c>
      <c r="B497" s="1" t="s">
        <v>153</v>
      </c>
      <c r="C497" t="s">
        <v>337</v>
      </c>
      <c r="D497" t="s">
        <v>101</v>
      </c>
      <c r="E497" s="2">
        <v>7500</v>
      </c>
      <c r="F497" s="2">
        <v>0</v>
      </c>
      <c r="G497" s="3" t="s">
        <v>8</v>
      </c>
      <c r="L497" t="str">
        <f t="shared" ref="L497:L508" si="16">+CONCATENATE(G497,A497)</f>
        <v>Pseudonitzschia11194</v>
      </c>
      <c r="N497" s="4" t="s">
        <v>326</v>
      </c>
    </row>
    <row r="498" spans="1:14" x14ac:dyDescent="0.25">
      <c r="A498" s="1">
        <v>11195</v>
      </c>
      <c r="B498" s="1" t="s">
        <v>153</v>
      </c>
      <c r="C498" t="s">
        <v>337</v>
      </c>
      <c r="D498" t="s">
        <v>101</v>
      </c>
      <c r="E498" s="2"/>
      <c r="F498" s="2"/>
      <c r="G498" s="3" t="s">
        <v>14</v>
      </c>
      <c r="L498" t="str">
        <f t="shared" si="16"/>
        <v>Nitzschia11195</v>
      </c>
      <c r="N498" s="4" t="s">
        <v>326</v>
      </c>
    </row>
    <row r="499" spans="1:14" x14ac:dyDescent="0.25">
      <c r="A499" s="1">
        <v>11196</v>
      </c>
      <c r="B499" s="1" t="s">
        <v>153</v>
      </c>
      <c r="C499" t="s">
        <v>337</v>
      </c>
      <c r="D499" t="s">
        <v>101</v>
      </c>
      <c r="E499" s="2">
        <v>5000</v>
      </c>
      <c r="F499" s="2">
        <v>0</v>
      </c>
      <c r="G499" s="3" t="s">
        <v>14</v>
      </c>
      <c r="L499" t="str">
        <f t="shared" si="16"/>
        <v>Nitzschia11196</v>
      </c>
      <c r="N499" s="4" t="s">
        <v>326</v>
      </c>
    </row>
    <row r="500" spans="1:14" x14ac:dyDescent="0.25">
      <c r="A500" s="1">
        <v>11197</v>
      </c>
      <c r="B500" s="1" t="s">
        <v>153</v>
      </c>
      <c r="C500" t="s">
        <v>337</v>
      </c>
      <c r="D500" t="s">
        <v>101</v>
      </c>
      <c r="E500" s="2">
        <v>15000</v>
      </c>
      <c r="F500" s="2">
        <v>0</v>
      </c>
      <c r="G500" s="3" t="s">
        <v>14</v>
      </c>
      <c r="L500" t="str">
        <f>+CONCATENATE(G500,A499,"a")</f>
        <v>Nitzschia11196a</v>
      </c>
      <c r="N500" s="4" t="s">
        <v>326</v>
      </c>
    </row>
    <row r="501" spans="1:14" x14ac:dyDescent="0.25">
      <c r="A501" s="1">
        <v>11198</v>
      </c>
      <c r="B501" s="1" t="s">
        <v>153</v>
      </c>
      <c r="C501" t="s">
        <v>337</v>
      </c>
      <c r="D501" t="s">
        <v>101</v>
      </c>
      <c r="E501" s="2">
        <v>5000</v>
      </c>
      <c r="F501" s="2">
        <v>0</v>
      </c>
      <c r="G501" s="3" t="s">
        <v>14</v>
      </c>
      <c r="L501" t="str">
        <f t="shared" si="16"/>
        <v>Nitzschia11198</v>
      </c>
      <c r="N501" s="4" t="s">
        <v>326</v>
      </c>
    </row>
    <row r="502" spans="1:14" x14ac:dyDescent="0.25">
      <c r="A502" s="1">
        <v>11199</v>
      </c>
      <c r="B502" s="1" t="s">
        <v>153</v>
      </c>
      <c r="C502" t="s">
        <v>337</v>
      </c>
      <c r="D502" t="s">
        <v>101</v>
      </c>
      <c r="E502" s="2">
        <v>1800</v>
      </c>
      <c r="F502" s="2">
        <v>0</v>
      </c>
      <c r="G502" s="3" t="s">
        <v>154</v>
      </c>
      <c r="L502" t="str">
        <f t="shared" si="16"/>
        <v>silicoflagellate11199</v>
      </c>
      <c r="N502" s="4" t="s">
        <v>326</v>
      </c>
    </row>
    <row r="503" spans="1:14" x14ac:dyDescent="0.25">
      <c r="A503" s="1">
        <v>11200</v>
      </c>
      <c r="B503" s="1" t="s">
        <v>153</v>
      </c>
      <c r="C503" t="s">
        <v>337</v>
      </c>
      <c r="D503" t="s">
        <v>101</v>
      </c>
      <c r="E503" s="2">
        <v>15000</v>
      </c>
      <c r="F503" s="2">
        <v>0</v>
      </c>
      <c r="G503" s="3" t="s">
        <v>16</v>
      </c>
      <c r="L503" t="str">
        <f t="shared" si="16"/>
        <v>Thalassiosira11200</v>
      </c>
      <c r="N503" s="4" t="s">
        <v>326</v>
      </c>
    </row>
    <row r="504" spans="1:14" x14ac:dyDescent="0.25">
      <c r="A504" s="1">
        <v>11201</v>
      </c>
      <c r="B504" s="1" t="s">
        <v>153</v>
      </c>
      <c r="C504" t="s">
        <v>337</v>
      </c>
      <c r="D504" t="s">
        <v>101</v>
      </c>
      <c r="E504" s="2">
        <v>5000</v>
      </c>
      <c r="F504" s="2">
        <v>0</v>
      </c>
      <c r="G504" s="3" t="s">
        <v>14</v>
      </c>
      <c r="L504" t="str">
        <f t="shared" si="16"/>
        <v>Nitzschia11201</v>
      </c>
      <c r="N504" s="4" t="s">
        <v>326</v>
      </c>
    </row>
    <row r="505" spans="1:14" s="16" customFormat="1" x14ac:dyDescent="0.25">
      <c r="A505" s="15">
        <v>11202</v>
      </c>
      <c r="B505" s="15" t="s">
        <v>153</v>
      </c>
      <c r="C505" t="s">
        <v>337</v>
      </c>
      <c r="D505" s="16" t="s">
        <v>101</v>
      </c>
      <c r="E505" s="17">
        <v>7500</v>
      </c>
      <c r="F505" s="17">
        <v>0</v>
      </c>
      <c r="G505" s="18" t="s">
        <v>16</v>
      </c>
      <c r="L505" s="16" t="str">
        <f t="shared" si="16"/>
        <v>Thalassiosira11202</v>
      </c>
      <c r="N505" s="19" t="s">
        <v>326</v>
      </c>
    </row>
    <row r="506" spans="1:14" x14ac:dyDescent="0.25">
      <c r="A506" s="1">
        <v>11203</v>
      </c>
      <c r="B506" s="1" t="s">
        <v>153</v>
      </c>
      <c r="C506" t="s">
        <v>337</v>
      </c>
      <c r="D506" t="s">
        <v>101</v>
      </c>
      <c r="E506" s="2">
        <v>5000</v>
      </c>
      <c r="F506" s="2">
        <v>0</v>
      </c>
      <c r="G506" s="3" t="s">
        <v>334</v>
      </c>
      <c r="H506" t="s">
        <v>335</v>
      </c>
      <c r="L506" t="str">
        <f t="shared" si="16"/>
        <v>Gladiolithus11203</v>
      </c>
      <c r="N506" s="4" t="s">
        <v>326</v>
      </c>
    </row>
    <row r="507" spans="1:14" x14ac:dyDescent="0.25">
      <c r="A507" s="1">
        <v>11204</v>
      </c>
      <c r="B507" s="1" t="s">
        <v>153</v>
      </c>
      <c r="C507" t="s">
        <v>337</v>
      </c>
      <c r="D507" t="s">
        <v>101</v>
      </c>
      <c r="E507" s="2">
        <v>5000</v>
      </c>
      <c r="F507" s="2">
        <v>0</v>
      </c>
      <c r="G507" s="3" t="s">
        <v>36</v>
      </c>
      <c r="L507" t="str">
        <f t="shared" si="16"/>
        <v>Diploneis11204</v>
      </c>
      <c r="N507" s="4" t="s">
        <v>326</v>
      </c>
    </row>
    <row r="508" spans="1:14" x14ac:dyDescent="0.25">
      <c r="A508" s="1">
        <v>11205</v>
      </c>
      <c r="B508" s="1" t="s">
        <v>153</v>
      </c>
      <c r="C508" t="s">
        <v>337</v>
      </c>
      <c r="D508" t="s">
        <v>101</v>
      </c>
      <c r="E508" s="2">
        <v>750</v>
      </c>
      <c r="F508" s="2">
        <v>0</v>
      </c>
      <c r="G508" s="3" t="s">
        <v>27</v>
      </c>
      <c r="H508" t="s">
        <v>155</v>
      </c>
      <c r="L508" t="str">
        <f t="shared" si="16"/>
        <v>Thalassionema11205</v>
      </c>
      <c r="N508" s="4" t="s">
        <v>326</v>
      </c>
    </row>
    <row r="509" spans="1:14" x14ac:dyDescent="0.25">
      <c r="A509" s="1">
        <v>11206</v>
      </c>
      <c r="B509" s="1" t="s">
        <v>153</v>
      </c>
      <c r="C509" t="s">
        <v>337</v>
      </c>
      <c r="D509" t="s">
        <v>101</v>
      </c>
      <c r="E509" s="2">
        <v>20000</v>
      </c>
      <c r="F509" s="2">
        <v>0</v>
      </c>
      <c r="G509" s="3" t="s">
        <v>27</v>
      </c>
      <c r="H509" t="s">
        <v>155</v>
      </c>
      <c r="L509" t="str">
        <f>+CONCATENATE(G509,A508,"a")</f>
        <v>Thalassionema11205a</v>
      </c>
      <c r="N509" s="4" t="s">
        <v>326</v>
      </c>
    </row>
    <row r="510" spans="1:14" x14ac:dyDescent="0.25">
      <c r="A510" s="1">
        <v>11207</v>
      </c>
      <c r="B510" s="1" t="s">
        <v>153</v>
      </c>
      <c r="C510" t="s">
        <v>337</v>
      </c>
      <c r="D510" t="s">
        <v>101</v>
      </c>
      <c r="E510" s="2">
        <v>20000</v>
      </c>
      <c r="F510" s="2">
        <v>0</v>
      </c>
      <c r="G510" s="3" t="s">
        <v>27</v>
      </c>
      <c r="H510" t="s">
        <v>155</v>
      </c>
      <c r="L510" t="str">
        <f>+CONCATENATE(G510,A508,"b")</f>
        <v>Thalassionema11205b</v>
      </c>
      <c r="N510" s="4" t="s">
        <v>326</v>
      </c>
    </row>
    <row r="511" spans="1:14" x14ac:dyDescent="0.25">
      <c r="A511" s="1">
        <v>11208</v>
      </c>
      <c r="B511" s="1" t="s">
        <v>131</v>
      </c>
      <c r="C511" t="s">
        <v>390</v>
      </c>
      <c r="D511" t="s">
        <v>101</v>
      </c>
      <c r="E511" s="2">
        <v>1500</v>
      </c>
      <c r="F511" s="2">
        <v>0</v>
      </c>
      <c r="G511" s="3" t="s">
        <v>9</v>
      </c>
      <c r="H511" t="s">
        <v>134</v>
      </c>
      <c r="L511" t="str">
        <f t="shared" si="15"/>
        <v>Fragilariopsis11208</v>
      </c>
      <c r="N511" s="4"/>
    </row>
    <row r="512" spans="1:14" x14ac:dyDescent="0.25">
      <c r="A512" s="1">
        <v>11209</v>
      </c>
      <c r="B512" s="1" t="s">
        <v>131</v>
      </c>
      <c r="C512" t="s">
        <v>390</v>
      </c>
      <c r="D512" t="s">
        <v>101</v>
      </c>
      <c r="E512" s="2">
        <v>20000</v>
      </c>
      <c r="F512" s="2">
        <v>0</v>
      </c>
      <c r="G512" s="3" t="s">
        <v>9</v>
      </c>
      <c r="H512" t="s">
        <v>134</v>
      </c>
      <c r="L512" t="str">
        <f>+CONCATENATE(G512,A511,"a")</f>
        <v>Fragilariopsis11208a</v>
      </c>
      <c r="N512" s="4"/>
    </row>
    <row r="513" spans="1:14" x14ac:dyDescent="0.25">
      <c r="A513" s="1">
        <v>11210</v>
      </c>
      <c r="B513" s="1" t="s">
        <v>131</v>
      </c>
      <c r="C513" t="s">
        <v>390</v>
      </c>
      <c r="D513" t="s">
        <v>101</v>
      </c>
      <c r="E513" s="2">
        <v>20000</v>
      </c>
      <c r="F513" s="2">
        <v>0</v>
      </c>
      <c r="G513" s="3" t="s">
        <v>9</v>
      </c>
      <c r="H513" t="s">
        <v>134</v>
      </c>
      <c r="L513" t="str">
        <f>+CONCATENATE(G513,A511,"b")</f>
        <v>Fragilariopsis11208b</v>
      </c>
      <c r="N513" s="4"/>
    </row>
    <row r="514" spans="1:14" x14ac:dyDescent="0.25">
      <c r="A514" s="1">
        <v>11211</v>
      </c>
      <c r="B514" s="1" t="s">
        <v>131</v>
      </c>
      <c r="C514" t="s">
        <v>390</v>
      </c>
      <c r="D514" t="s">
        <v>101</v>
      </c>
      <c r="E514" s="2">
        <v>20000</v>
      </c>
      <c r="F514" s="2">
        <v>0</v>
      </c>
      <c r="G514" s="3" t="s">
        <v>9</v>
      </c>
      <c r="H514" t="s">
        <v>134</v>
      </c>
      <c r="L514" t="str">
        <f>+CONCATENATE(G514,A511,"c")</f>
        <v>Fragilariopsis11208c</v>
      </c>
      <c r="N514" s="4"/>
    </row>
    <row r="515" spans="1:14" x14ac:dyDescent="0.25">
      <c r="A515" s="1">
        <v>11212</v>
      </c>
      <c r="B515" s="1" t="s">
        <v>131</v>
      </c>
      <c r="C515" t="s">
        <v>390</v>
      </c>
      <c r="D515" t="s">
        <v>101</v>
      </c>
      <c r="E515" s="2">
        <v>2500</v>
      </c>
      <c r="F515" s="2">
        <v>0</v>
      </c>
      <c r="G515" s="3" t="s">
        <v>16</v>
      </c>
      <c r="J515" t="s">
        <v>156</v>
      </c>
      <c r="L515" t="str">
        <f t="shared" si="15"/>
        <v>Thalassiosira11212</v>
      </c>
      <c r="N515" s="4"/>
    </row>
    <row r="516" spans="1:14" x14ac:dyDescent="0.25">
      <c r="A516" s="1">
        <v>11213</v>
      </c>
      <c r="B516" s="1" t="s">
        <v>131</v>
      </c>
      <c r="C516" t="s">
        <v>390</v>
      </c>
      <c r="D516" t="s">
        <v>101</v>
      </c>
      <c r="E516" s="2">
        <v>10000</v>
      </c>
      <c r="F516" s="2">
        <v>0</v>
      </c>
      <c r="G516" s="3" t="s">
        <v>14</v>
      </c>
      <c r="L516" t="str">
        <f t="shared" si="15"/>
        <v>Nitzschia11213</v>
      </c>
      <c r="N516" s="4"/>
    </row>
    <row r="517" spans="1:14" x14ac:dyDescent="0.25">
      <c r="A517" s="1">
        <v>11214</v>
      </c>
      <c r="B517" s="1" t="s">
        <v>157</v>
      </c>
      <c r="C517" s="16" t="s">
        <v>338</v>
      </c>
      <c r="D517" t="s">
        <v>101</v>
      </c>
      <c r="E517" s="2">
        <v>10000</v>
      </c>
      <c r="F517" s="2">
        <v>0</v>
      </c>
      <c r="G517" s="3" t="s">
        <v>26</v>
      </c>
      <c r="J517" t="s">
        <v>117</v>
      </c>
      <c r="L517" t="str">
        <f t="shared" si="15"/>
        <v>Chaetoceros11214</v>
      </c>
      <c r="N517" s="4"/>
    </row>
    <row r="518" spans="1:14" x14ac:dyDescent="0.25">
      <c r="A518" s="1">
        <v>11215</v>
      </c>
      <c r="B518" s="1" t="s">
        <v>157</v>
      </c>
      <c r="C518" s="16" t="s">
        <v>338</v>
      </c>
      <c r="D518" t="s">
        <v>101</v>
      </c>
      <c r="E518" s="2">
        <v>10000</v>
      </c>
      <c r="F518" s="2">
        <v>0</v>
      </c>
      <c r="G518" s="3" t="s">
        <v>14</v>
      </c>
      <c r="L518" t="str">
        <f t="shared" si="15"/>
        <v>Nitzschia11215</v>
      </c>
      <c r="N518" s="4"/>
    </row>
    <row r="519" spans="1:14" x14ac:dyDescent="0.25">
      <c r="A519" s="1">
        <v>11216</v>
      </c>
      <c r="B519" s="1" t="s">
        <v>157</v>
      </c>
      <c r="C519" s="16" t="s">
        <v>338</v>
      </c>
      <c r="D519" t="s">
        <v>101</v>
      </c>
      <c r="E519" s="2">
        <v>3000</v>
      </c>
      <c r="F519" s="2">
        <v>0</v>
      </c>
      <c r="G519" s="3" t="s">
        <v>14</v>
      </c>
      <c r="L519" t="str">
        <f t="shared" si="15"/>
        <v>Nitzschia11216</v>
      </c>
      <c r="N519" s="4"/>
    </row>
    <row r="520" spans="1:14" x14ac:dyDescent="0.25">
      <c r="A520" s="1">
        <v>11217</v>
      </c>
      <c r="B520" s="1" t="s">
        <v>157</v>
      </c>
      <c r="C520" s="16" t="s">
        <v>338</v>
      </c>
      <c r="D520" t="s">
        <v>101</v>
      </c>
      <c r="E520" s="2">
        <v>15000</v>
      </c>
      <c r="F520" s="2">
        <v>0</v>
      </c>
      <c r="G520" s="3" t="s">
        <v>14</v>
      </c>
      <c r="L520" t="str">
        <f>+CONCATENATE(G520,A519,"a")</f>
        <v>Nitzschia11216a</v>
      </c>
      <c r="N520" s="4"/>
    </row>
    <row r="521" spans="1:14" x14ac:dyDescent="0.25">
      <c r="A521" s="1">
        <v>11218</v>
      </c>
      <c r="B521" s="1" t="s">
        <v>157</v>
      </c>
      <c r="C521" s="16" t="s">
        <v>338</v>
      </c>
      <c r="D521" t="s">
        <v>101</v>
      </c>
      <c r="E521" s="2">
        <v>15000</v>
      </c>
      <c r="F521" s="2">
        <v>0</v>
      </c>
      <c r="G521" s="3" t="s">
        <v>14</v>
      </c>
      <c r="L521" t="str">
        <f>+CONCATENATE(G521,A519,"b")</f>
        <v>Nitzschia11216b</v>
      </c>
      <c r="N521" s="4"/>
    </row>
    <row r="522" spans="1:14" x14ac:dyDescent="0.25">
      <c r="A522" s="1">
        <v>11219</v>
      </c>
      <c r="B522" s="1" t="s">
        <v>157</v>
      </c>
      <c r="C522" s="16" t="s">
        <v>338</v>
      </c>
      <c r="D522" t="s">
        <v>101</v>
      </c>
      <c r="E522" s="2">
        <v>25000</v>
      </c>
      <c r="F522" s="2">
        <v>0</v>
      </c>
      <c r="G522" s="3" t="s">
        <v>14</v>
      </c>
      <c r="L522" t="str">
        <f>+CONCATENATE(G522,A519,"c")</f>
        <v>Nitzschia11216c</v>
      </c>
      <c r="N522" s="4"/>
    </row>
    <row r="523" spans="1:14" x14ac:dyDescent="0.25">
      <c r="A523" s="1">
        <v>11220</v>
      </c>
      <c r="B523" s="1" t="s">
        <v>157</v>
      </c>
      <c r="C523" s="16" t="s">
        <v>338</v>
      </c>
      <c r="D523" t="s">
        <v>101</v>
      </c>
      <c r="E523" s="2">
        <v>15000</v>
      </c>
      <c r="F523" s="2">
        <v>0</v>
      </c>
      <c r="G523" s="3" t="s">
        <v>26</v>
      </c>
      <c r="J523" t="s">
        <v>117</v>
      </c>
      <c r="L523" t="str">
        <f t="shared" si="15"/>
        <v>Chaetoceros11220</v>
      </c>
      <c r="N523" s="4"/>
    </row>
    <row r="524" spans="1:14" x14ac:dyDescent="0.25">
      <c r="A524" s="1">
        <v>11221</v>
      </c>
      <c r="B524" s="1" t="s">
        <v>157</v>
      </c>
      <c r="C524" s="16" t="s">
        <v>338</v>
      </c>
      <c r="D524" t="s">
        <v>101</v>
      </c>
      <c r="E524" s="2">
        <v>7500</v>
      </c>
      <c r="F524" s="2">
        <v>0</v>
      </c>
      <c r="G524" s="3" t="s">
        <v>16</v>
      </c>
      <c r="L524" t="str">
        <f t="shared" si="15"/>
        <v>Thalassiosira11221</v>
      </c>
      <c r="N524" s="4"/>
    </row>
    <row r="525" spans="1:14" x14ac:dyDescent="0.25">
      <c r="A525" s="1">
        <v>11222</v>
      </c>
      <c r="B525" s="1" t="s">
        <v>157</v>
      </c>
      <c r="C525" s="16" t="s">
        <v>338</v>
      </c>
      <c r="D525" t="s">
        <v>101</v>
      </c>
      <c r="E525" s="2">
        <v>15000</v>
      </c>
      <c r="F525" s="2">
        <v>0</v>
      </c>
      <c r="G525" s="3" t="s">
        <v>21</v>
      </c>
      <c r="H525" t="s">
        <v>22</v>
      </c>
      <c r="L525" t="str">
        <f t="shared" si="15"/>
        <v>Florisphaera11222</v>
      </c>
      <c r="N525" s="4"/>
    </row>
    <row r="526" spans="1:14" x14ac:dyDescent="0.25">
      <c r="A526" s="1">
        <v>11223</v>
      </c>
      <c r="B526" s="1" t="s">
        <v>157</v>
      </c>
      <c r="C526" s="16" t="s">
        <v>338</v>
      </c>
      <c r="D526" t="s">
        <v>101</v>
      </c>
      <c r="E526" s="2">
        <v>10000</v>
      </c>
      <c r="F526" s="2">
        <v>0</v>
      </c>
      <c r="G526" s="3" t="s">
        <v>14</v>
      </c>
      <c r="L526" t="str">
        <f t="shared" ref="L526:L530" si="17">+CONCATENATE(G526,A526)</f>
        <v>Nitzschia11223</v>
      </c>
      <c r="N526" s="4"/>
    </row>
    <row r="527" spans="1:14" x14ac:dyDescent="0.25">
      <c r="A527" s="1">
        <v>11224</v>
      </c>
      <c r="B527" s="1" t="s">
        <v>157</v>
      </c>
      <c r="C527" s="16" t="s">
        <v>338</v>
      </c>
      <c r="D527" t="s">
        <v>101</v>
      </c>
      <c r="E527" s="2">
        <v>5000</v>
      </c>
      <c r="F527" s="2">
        <v>0</v>
      </c>
      <c r="G527" s="3" t="s">
        <v>16</v>
      </c>
      <c r="L527" t="str">
        <f t="shared" si="17"/>
        <v>Thalassiosira11224</v>
      </c>
      <c r="N527" s="4"/>
    </row>
    <row r="528" spans="1:14" x14ac:dyDescent="0.25">
      <c r="A528" s="1">
        <v>11225</v>
      </c>
      <c r="B528" s="1" t="s">
        <v>157</v>
      </c>
      <c r="C528" s="16" t="s">
        <v>338</v>
      </c>
      <c r="D528" t="s">
        <v>101</v>
      </c>
      <c r="E528" s="2">
        <v>18000</v>
      </c>
      <c r="F528" s="2">
        <v>0</v>
      </c>
      <c r="G528" s="3" t="s">
        <v>123</v>
      </c>
      <c r="H528" t="s">
        <v>158</v>
      </c>
      <c r="L528" t="str">
        <f t="shared" si="17"/>
        <v>Neodelphineis11225</v>
      </c>
      <c r="N528" s="4"/>
    </row>
    <row r="529" spans="1:14" x14ac:dyDescent="0.25">
      <c r="A529" s="1">
        <v>11226</v>
      </c>
      <c r="B529" s="1" t="s">
        <v>157</v>
      </c>
      <c r="C529" s="16" t="s">
        <v>338</v>
      </c>
      <c r="D529" t="s">
        <v>101</v>
      </c>
      <c r="E529" s="2">
        <v>1500</v>
      </c>
      <c r="F529" s="2">
        <v>0</v>
      </c>
      <c r="G529" s="3" t="s">
        <v>159</v>
      </c>
      <c r="H529" t="s">
        <v>160</v>
      </c>
      <c r="L529" t="str">
        <f t="shared" si="17"/>
        <v>Paralia11226</v>
      </c>
      <c r="N529" s="4"/>
    </row>
    <row r="530" spans="1:14" s="16" customFormat="1" x14ac:dyDescent="0.25">
      <c r="A530" s="15">
        <v>11227</v>
      </c>
      <c r="B530" s="15" t="s">
        <v>157</v>
      </c>
      <c r="C530" s="16" t="s">
        <v>338</v>
      </c>
      <c r="D530" s="16" t="s">
        <v>101</v>
      </c>
      <c r="E530" s="17">
        <v>5000</v>
      </c>
      <c r="F530" s="17">
        <v>0</v>
      </c>
      <c r="G530" s="18" t="s">
        <v>14</v>
      </c>
      <c r="L530" s="16" t="str">
        <f t="shared" si="17"/>
        <v>Nitzschia11227</v>
      </c>
      <c r="N530" s="19"/>
    </row>
    <row r="531" spans="1:14" x14ac:dyDescent="0.25">
      <c r="A531" s="1">
        <v>11228</v>
      </c>
      <c r="B531" s="1" t="s">
        <v>131</v>
      </c>
      <c r="C531" t="s">
        <v>390</v>
      </c>
      <c r="D531" t="s">
        <v>101</v>
      </c>
      <c r="E531" s="2">
        <v>2000</v>
      </c>
      <c r="F531" s="2">
        <v>0</v>
      </c>
      <c r="G531" s="3" t="s">
        <v>16</v>
      </c>
      <c r="J531" t="s">
        <v>161</v>
      </c>
      <c r="L531" t="str">
        <f t="shared" ref="L531:L589" si="18">+CONCATENATE(G531,A531)</f>
        <v>Thalassiosira11228</v>
      </c>
      <c r="N531" s="4"/>
    </row>
    <row r="532" spans="1:14" x14ac:dyDescent="0.25">
      <c r="A532" s="1">
        <v>11229</v>
      </c>
      <c r="B532" s="1" t="s">
        <v>131</v>
      </c>
      <c r="C532" t="s">
        <v>390</v>
      </c>
      <c r="D532" t="s">
        <v>101</v>
      </c>
      <c r="E532" s="2">
        <v>15000</v>
      </c>
      <c r="F532" s="2">
        <v>0</v>
      </c>
      <c r="G532" s="3" t="s">
        <v>16</v>
      </c>
      <c r="L532" t="str">
        <f>+CONCATENATE(G532,A531,"a")</f>
        <v>Thalassiosira11228a</v>
      </c>
      <c r="N532" s="4"/>
    </row>
    <row r="533" spans="1:14" x14ac:dyDescent="0.25">
      <c r="A533" s="1">
        <v>11230</v>
      </c>
      <c r="B533" s="1" t="s">
        <v>131</v>
      </c>
      <c r="C533" t="s">
        <v>390</v>
      </c>
      <c r="D533" t="s">
        <v>101</v>
      </c>
      <c r="E533" s="2">
        <v>50000</v>
      </c>
      <c r="F533" s="2">
        <v>0</v>
      </c>
      <c r="G533" s="3" t="s">
        <v>16</v>
      </c>
      <c r="L533" t="str">
        <f>+CONCATENATE(G533,A531,"b")</f>
        <v>Thalassiosira11228b</v>
      </c>
      <c r="N533" s="4"/>
    </row>
    <row r="534" spans="1:14" x14ac:dyDescent="0.25">
      <c r="A534" s="1">
        <v>11231</v>
      </c>
      <c r="B534" s="1" t="s">
        <v>162</v>
      </c>
      <c r="C534" t="s">
        <v>319</v>
      </c>
      <c r="D534" t="s">
        <v>101</v>
      </c>
      <c r="E534" s="2">
        <v>10000</v>
      </c>
      <c r="F534" s="2">
        <v>0</v>
      </c>
      <c r="G534" s="3" t="s">
        <v>9</v>
      </c>
      <c r="H534" t="s">
        <v>10</v>
      </c>
      <c r="L534" t="str">
        <f t="shared" ref="L534:L558" si="19">+CONCATENATE(G534,A534)</f>
        <v>Fragilariopsis11231</v>
      </c>
      <c r="N534" s="4"/>
    </row>
    <row r="535" spans="1:14" x14ac:dyDescent="0.25">
      <c r="A535" s="1">
        <v>11232</v>
      </c>
      <c r="B535" s="1" t="s">
        <v>162</v>
      </c>
      <c r="C535" t="s">
        <v>319</v>
      </c>
      <c r="D535" t="s">
        <v>101</v>
      </c>
      <c r="E535" s="2">
        <v>13000</v>
      </c>
      <c r="F535" s="2">
        <v>0</v>
      </c>
      <c r="G535" s="3" t="s">
        <v>9</v>
      </c>
      <c r="H535" t="s">
        <v>10</v>
      </c>
      <c r="L535" t="str">
        <f t="shared" si="19"/>
        <v>Fragilariopsis11232</v>
      </c>
      <c r="N535" s="4"/>
    </row>
    <row r="536" spans="1:14" x14ac:dyDescent="0.25">
      <c r="A536" s="1">
        <v>11233</v>
      </c>
      <c r="B536" s="1" t="s">
        <v>162</v>
      </c>
      <c r="C536" t="s">
        <v>319</v>
      </c>
      <c r="D536" t="s">
        <v>101</v>
      </c>
      <c r="E536" s="2">
        <v>6000</v>
      </c>
      <c r="F536" s="2">
        <v>0</v>
      </c>
      <c r="G536" s="3" t="s">
        <v>46</v>
      </c>
      <c r="L536" t="str">
        <f t="shared" si="19"/>
        <v>Prorocentrum11233</v>
      </c>
      <c r="N536" s="4"/>
    </row>
    <row r="537" spans="1:14" x14ac:dyDescent="0.25">
      <c r="A537" s="1">
        <v>11234</v>
      </c>
      <c r="B537" s="1" t="s">
        <v>162</v>
      </c>
      <c r="C537" t="s">
        <v>319</v>
      </c>
      <c r="D537" t="s">
        <v>101</v>
      </c>
      <c r="E537" s="2">
        <v>5000</v>
      </c>
      <c r="F537" s="2">
        <v>0</v>
      </c>
      <c r="G537" s="3" t="s">
        <v>118</v>
      </c>
      <c r="L537" t="str">
        <f t="shared" si="19"/>
        <v>Cylindrotheca11234</v>
      </c>
      <c r="N537" s="4"/>
    </row>
    <row r="538" spans="1:14" x14ac:dyDescent="0.25">
      <c r="A538" s="1">
        <v>11235</v>
      </c>
      <c r="B538" s="1" t="s">
        <v>162</v>
      </c>
      <c r="C538" t="s">
        <v>319</v>
      </c>
      <c r="D538" t="s">
        <v>101</v>
      </c>
      <c r="E538" s="2">
        <v>7500</v>
      </c>
      <c r="F538" s="2">
        <v>0</v>
      </c>
      <c r="G538" s="3" t="s">
        <v>50</v>
      </c>
      <c r="L538" t="str">
        <f t="shared" si="19"/>
        <v>Rhizosolenia11235</v>
      </c>
      <c r="N538" s="4"/>
    </row>
    <row r="539" spans="1:14" x14ac:dyDescent="0.25">
      <c r="A539" s="1">
        <v>11236</v>
      </c>
      <c r="B539" s="1" t="s">
        <v>162</v>
      </c>
      <c r="C539" t="s">
        <v>319</v>
      </c>
      <c r="D539" t="s">
        <v>101</v>
      </c>
      <c r="E539" s="2">
        <v>20000</v>
      </c>
      <c r="F539" s="2">
        <v>0</v>
      </c>
      <c r="G539" s="3" t="s">
        <v>4</v>
      </c>
      <c r="L539" t="str">
        <f t="shared" si="19"/>
        <v>Gephyrocapsa11236</v>
      </c>
      <c r="N539" s="4"/>
    </row>
    <row r="540" spans="1:14" x14ac:dyDescent="0.25">
      <c r="A540" s="1">
        <v>11237</v>
      </c>
      <c r="B540" s="1" t="s">
        <v>162</v>
      </c>
      <c r="C540" t="s">
        <v>319</v>
      </c>
      <c r="D540" t="s">
        <v>101</v>
      </c>
      <c r="E540" s="2">
        <v>6000</v>
      </c>
      <c r="F540" s="2">
        <v>0</v>
      </c>
      <c r="G540" s="3" t="s">
        <v>68</v>
      </c>
      <c r="J540" t="s">
        <v>163</v>
      </c>
      <c r="L540" t="str">
        <f t="shared" si="19"/>
        <v>coccolith11237</v>
      </c>
      <c r="N540" s="4"/>
    </row>
    <row r="541" spans="1:14" x14ac:dyDescent="0.25">
      <c r="A541" s="1">
        <v>11238</v>
      </c>
      <c r="B541" s="1" t="s">
        <v>162</v>
      </c>
      <c r="C541" t="s">
        <v>319</v>
      </c>
      <c r="D541" t="s">
        <v>101</v>
      </c>
      <c r="E541" s="2">
        <v>10000</v>
      </c>
      <c r="F541" s="2">
        <v>0</v>
      </c>
      <c r="G541" s="3" t="s">
        <v>4</v>
      </c>
      <c r="L541" t="str">
        <f t="shared" si="19"/>
        <v>Gephyrocapsa11238</v>
      </c>
      <c r="N541" s="4"/>
    </row>
    <row r="542" spans="1:14" x14ac:dyDescent="0.25">
      <c r="A542" s="1">
        <v>11239</v>
      </c>
      <c r="B542" s="1" t="s">
        <v>162</v>
      </c>
      <c r="C542" t="s">
        <v>319</v>
      </c>
      <c r="D542" t="s">
        <v>101</v>
      </c>
      <c r="E542" s="2">
        <v>4500</v>
      </c>
      <c r="F542" s="2">
        <v>0</v>
      </c>
      <c r="G542" s="3" t="s">
        <v>14</v>
      </c>
      <c r="J542" t="s">
        <v>164</v>
      </c>
      <c r="L542" t="str">
        <f t="shared" si="19"/>
        <v>Nitzschia11239</v>
      </c>
      <c r="N542" s="4"/>
    </row>
    <row r="543" spans="1:14" x14ac:dyDescent="0.25">
      <c r="A543" s="1">
        <v>11240</v>
      </c>
      <c r="B543" s="1" t="s">
        <v>162</v>
      </c>
      <c r="C543" t="s">
        <v>319</v>
      </c>
      <c r="D543" t="s">
        <v>101</v>
      </c>
      <c r="E543" s="2">
        <v>9000</v>
      </c>
      <c r="F543" s="2">
        <v>0</v>
      </c>
      <c r="G543" s="3" t="s">
        <v>13</v>
      </c>
      <c r="L543" t="str">
        <f t="shared" si="19"/>
        <v>Syracosphaera11240</v>
      </c>
      <c r="N543" s="4"/>
    </row>
    <row r="544" spans="1:14" x14ac:dyDescent="0.25">
      <c r="A544" s="1">
        <v>11241</v>
      </c>
      <c r="B544" s="1" t="s">
        <v>162</v>
      </c>
      <c r="C544" t="s">
        <v>319</v>
      </c>
      <c r="D544" t="s">
        <v>101</v>
      </c>
      <c r="E544" s="2">
        <v>15000</v>
      </c>
      <c r="F544" s="2">
        <v>0</v>
      </c>
      <c r="G544" s="3" t="s">
        <v>5</v>
      </c>
      <c r="L544" t="str">
        <f t="shared" si="19"/>
        <v>Paulinella11241</v>
      </c>
      <c r="N544" s="4"/>
    </row>
    <row r="545" spans="1:14" x14ac:dyDescent="0.25">
      <c r="A545" s="1">
        <v>11242</v>
      </c>
      <c r="B545" s="1" t="s">
        <v>162</v>
      </c>
      <c r="C545" t="s">
        <v>319</v>
      </c>
      <c r="D545" t="s">
        <v>101</v>
      </c>
      <c r="E545" s="2">
        <v>5000</v>
      </c>
      <c r="F545" s="2">
        <v>0</v>
      </c>
      <c r="G545" s="3" t="s">
        <v>14</v>
      </c>
      <c r="L545" t="str">
        <f t="shared" si="19"/>
        <v>Nitzschia11242</v>
      </c>
      <c r="N545" s="4"/>
    </row>
    <row r="546" spans="1:14" x14ac:dyDescent="0.25">
      <c r="A546" s="1">
        <v>11243</v>
      </c>
      <c r="B546" s="1" t="s">
        <v>162</v>
      </c>
      <c r="C546" t="s">
        <v>319</v>
      </c>
      <c r="D546" t="s">
        <v>101</v>
      </c>
      <c r="E546" s="2">
        <v>750</v>
      </c>
      <c r="F546" s="2">
        <v>0</v>
      </c>
      <c r="G546" s="3" t="s">
        <v>26</v>
      </c>
      <c r="L546" t="str">
        <f t="shared" si="19"/>
        <v>Chaetoceros11243</v>
      </c>
      <c r="N546" s="4"/>
    </row>
    <row r="547" spans="1:14" x14ac:dyDescent="0.25">
      <c r="A547" s="1">
        <v>11244</v>
      </c>
      <c r="B547" s="1" t="s">
        <v>162</v>
      </c>
      <c r="C547" t="s">
        <v>319</v>
      </c>
      <c r="D547" t="s">
        <v>101</v>
      </c>
      <c r="E547" s="2">
        <v>9000</v>
      </c>
      <c r="F547" s="2">
        <v>0</v>
      </c>
      <c r="G547" s="3" t="s">
        <v>16</v>
      </c>
      <c r="L547" t="str">
        <f t="shared" si="19"/>
        <v>Thalassiosira11244</v>
      </c>
      <c r="N547" s="4"/>
    </row>
    <row r="548" spans="1:14" x14ac:dyDescent="0.25">
      <c r="A548" s="1">
        <v>11245</v>
      </c>
      <c r="B548" s="1" t="s">
        <v>162</v>
      </c>
      <c r="C548" t="s">
        <v>319</v>
      </c>
      <c r="D548" t="s">
        <v>101</v>
      </c>
      <c r="E548" s="2">
        <v>25000</v>
      </c>
      <c r="F548" s="2">
        <v>0</v>
      </c>
      <c r="G548" s="3" t="s">
        <v>16</v>
      </c>
      <c r="L548" t="str">
        <f>+CONCATENATE(G548,A547,"a")</f>
        <v>Thalassiosira11244a</v>
      </c>
      <c r="N548" s="4"/>
    </row>
    <row r="549" spans="1:14" x14ac:dyDescent="0.25">
      <c r="A549" s="1">
        <v>11246</v>
      </c>
      <c r="B549" s="1" t="s">
        <v>162</v>
      </c>
      <c r="C549" t="s">
        <v>319</v>
      </c>
      <c r="D549" t="s">
        <v>101</v>
      </c>
      <c r="E549" s="2">
        <v>2000</v>
      </c>
      <c r="F549" s="2">
        <v>0</v>
      </c>
      <c r="G549" s="3" t="s">
        <v>13</v>
      </c>
      <c r="L549" t="str">
        <f t="shared" si="19"/>
        <v>Syracosphaera11246</v>
      </c>
      <c r="N549" s="4"/>
    </row>
    <row r="550" spans="1:14" x14ac:dyDescent="0.25">
      <c r="A550" s="1">
        <v>11247</v>
      </c>
      <c r="B550" s="1" t="s">
        <v>162</v>
      </c>
      <c r="C550" t="s">
        <v>319</v>
      </c>
      <c r="D550" t="s">
        <v>101</v>
      </c>
      <c r="E550" s="2">
        <v>10000</v>
      </c>
      <c r="F550" s="2">
        <v>0</v>
      </c>
      <c r="G550" s="3" t="s">
        <v>33</v>
      </c>
      <c r="J550" t="s">
        <v>165</v>
      </c>
      <c r="L550" t="str">
        <f t="shared" si="19"/>
        <v>Michaelsarsia11247</v>
      </c>
      <c r="N550" s="4"/>
    </row>
    <row r="551" spans="1:14" x14ac:dyDescent="0.25">
      <c r="A551" s="1">
        <v>11248</v>
      </c>
      <c r="B551" s="1" t="s">
        <v>162</v>
      </c>
      <c r="C551" t="s">
        <v>319</v>
      </c>
      <c r="D551" t="s">
        <v>101</v>
      </c>
      <c r="E551" s="2">
        <v>8500</v>
      </c>
      <c r="F551" s="2">
        <v>0</v>
      </c>
      <c r="G551" s="3" t="s">
        <v>13</v>
      </c>
      <c r="L551" t="str">
        <f t="shared" si="19"/>
        <v>Syracosphaera11248</v>
      </c>
      <c r="N551" s="4"/>
    </row>
    <row r="552" spans="1:14" x14ac:dyDescent="0.25">
      <c r="A552" s="1">
        <v>11249</v>
      </c>
      <c r="B552" s="1" t="s">
        <v>162</v>
      </c>
      <c r="C552" t="s">
        <v>319</v>
      </c>
      <c r="D552" t="s">
        <v>101</v>
      </c>
      <c r="E552" s="2">
        <v>2500</v>
      </c>
      <c r="F552" s="2">
        <v>0</v>
      </c>
      <c r="G552" s="3" t="s">
        <v>47</v>
      </c>
      <c r="H552" t="s">
        <v>48</v>
      </c>
      <c r="L552" t="str">
        <f t="shared" si="19"/>
        <v>Proboscia11249</v>
      </c>
      <c r="N552" s="4"/>
    </row>
    <row r="553" spans="1:14" x14ac:dyDescent="0.25">
      <c r="A553" s="1">
        <v>11250</v>
      </c>
      <c r="B553" s="1" t="s">
        <v>162</v>
      </c>
      <c r="C553" t="s">
        <v>319</v>
      </c>
      <c r="D553" t="s">
        <v>101</v>
      </c>
      <c r="E553" s="2">
        <v>2000</v>
      </c>
      <c r="F553" s="2">
        <v>0</v>
      </c>
      <c r="G553" s="3" t="s">
        <v>166</v>
      </c>
      <c r="J553" t="s">
        <v>165</v>
      </c>
      <c r="L553" t="str">
        <f t="shared" si="19"/>
        <v>Helicosphaera11250</v>
      </c>
      <c r="N553" s="4"/>
    </row>
    <row r="554" spans="1:14" x14ac:dyDescent="0.25">
      <c r="A554" s="1">
        <v>11251</v>
      </c>
      <c r="B554" s="1" t="s">
        <v>162</v>
      </c>
      <c r="C554" t="s">
        <v>319</v>
      </c>
      <c r="D554" t="s">
        <v>101</v>
      </c>
      <c r="E554" s="2">
        <v>35000</v>
      </c>
      <c r="F554" s="2">
        <v>0</v>
      </c>
      <c r="G554" s="3" t="s">
        <v>113</v>
      </c>
      <c r="H554" t="s">
        <v>167</v>
      </c>
      <c r="L554" t="str">
        <f t="shared" si="19"/>
        <v>Minidiscus11251</v>
      </c>
      <c r="N554" s="4"/>
    </row>
    <row r="555" spans="1:14" x14ac:dyDescent="0.25">
      <c r="A555" s="1">
        <v>11252</v>
      </c>
      <c r="B555" s="1" t="s">
        <v>162</v>
      </c>
      <c r="C555" t="s">
        <v>319</v>
      </c>
      <c r="D555" t="s">
        <v>101</v>
      </c>
      <c r="E555" s="2">
        <v>20000</v>
      </c>
      <c r="F555" s="2">
        <v>0</v>
      </c>
      <c r="G555" s="3" t="s">
        <v>62</v>
      </c>
      <c r="L555" t="str">
        <f t="shared" si="19"/>
        <v>lorica11252</v>
      </c>
      <c r="N555" s="4"/>
    </row>
    <row r="556" spans="1:14" x14ac:dyDescent="0.25">
      <c r="A556" s="1">
        <v>11253</v>
      </c>
      <c r="B556" s="1" t="s">
        <v>162</v>
      </c>
      <c r="C556" t="s">
        <v>319</v>
      </c>
      <c r="D556" t="s">
        <v>101</v>
      </c>
      <c r="E556" s="2">
        <v>8500</v>
      </c>
      <c r="F556" s="2">
        <v>0</v>
      </c>
      <c r="G556" s="3" t="s">
        <v>13</v>
      </c>
      <c r="L556" t="str">
        <f t="shared" si="19"/>
        <v>Syracosphaera11253</v>
      </c>
      <c r="N556" s="4"/>
    </row>
    <row r="557" spans="1:14" x14ac:dyDescent="0.25">
      <c r="A557" s="1">
        <v>11254</v>
      </c>
      <c r="B557" s="1" t="s">
        <v>162</v>
      </c>
      <c r="C557" t="s">
        <v>319</v>
      </c>
      <c r="D557" t="s">
        <v>101</v>
      </c>
      <c r="E557" s="2">
        <v>4500</v>
      </c>
      <c r="F557" s="2">
        <v>0</v>
      </c>
      <c r="G557" s="3" t="s">
        <v>58</v>
      </c>
      <c r="L557" t="str">
        <f t="shared" si="19"/>
        <v>Cerataulina11254</v>
      </c>
      <c r="N557" s="4"/>
    </row>
    <row r="558" spans="1:14" x14ac:dyDescent="0.25">
      <c r="A558" s="1">
        <v>11255</v>
      </c>
      <c r="B558" s="1" t="s">
        <v>162</v>
      </c>
      <c r="C558" t="s">
        <v>319</v>
      </c>
      <c r="D558" t="s">
        <v>101</v>
      </c>
      <c r="E558" s="2">
        <v>3500</v>
      </c>
      <c r="F558" s="2">
        <v>0</v>
      </c>
      <c r="G558" s="3" t="s">
        <v>45</v>
      </c>
      <c r="L558" t="str">
        <f t="shared" si="19"/>
        <v>Umbellosphaera11255</v>
      </c>
      <c r="N558" s="4"/>
    </row>
    <row r="559" spans="1:14" x14ac:dyDescent="0.25">
      <c r="A559" s="1">
        <v>11256</v>
      </c>
      <c r="B559" s="1" t="s">
        <v>168</v>
      </c>
      <c r="C559" t="s">
        <v>318</v>
      </c>
      <c r="D559" t="s">
        <v>101</v>
      </c>
      <c r="E559" s="2">
        <v>10000</v>
      </c>
      <c r="F559" s="2">
        <v>0</v>
      </c>
      <c r="G559" s="3" t="s">
        <v>9</v>
      </c>
      <c r="H559" t="s">
        <v>10</v>
      </c>
      <c r="L559" t="str">
        <f t="shared" si="18"/>
        <v>Fragilariopsis11256</v>
      </c>
      <c r="N559" s="4"/>
    </row>
    <row r="560" spans="1:14" x14ac:dyDescent="0.25">
      <c r="A560" s="1">
        <v>11257</v>
      </c>
      <c r="B560" s="1" t="s">
        <v>169</v>
      </c>
      <c r="C560" t="s">
        <v>328</v>
      </c>
      <c r="D560" t="s">
        <v>101</v>
      </c>
      <c r="E560" s="2">
        <v>7500</v>
      </c>
      <c r="F560" s="2">
        <v>0</v>
      </c>
      <c r="G560" s="3" t="s">
        <v>12</v>
      </c>
      <c r="L560" t="str">
        <f t="shared" si="18"/>
        <v>Amphora11257</v>
      </c>
      <c r="N560" s="4" t="s">
        <v>329</v>
      </c>
    </row>
    <row r="561" spans="1:14" x14ac:dyDescent="0.25">
      <c r="A561" s="1">
        <v>11258</v>
      </c>
      <c r="B561" s="1" t="s">
        <v>169</v>
      </c>
      <c r="C561" t="s">
        <v>328</v>
      </c>
      <c r="D561" t="s">
        <v>101</v>
      </c>
      <c r="E561" s="2">
        <v>9000</v>
      </c>
      <c r="F561" s="2">
        <v>0</v>
      </c>
      <c r="G561" s="3" t="s">
        <v>12</v>
      </c>
      <c r="L561" t="str">
        <f t="shared" si="18"/>
        <v>Amphora11258</v>
      </c>
      <c r="N561" s="4" t="s">
        <v>329</v>
      </c>
    </row>
    <row r="562" spans="1:14" x14ac:dyDescent="0.25">
      <c r="A562" s="1">
        <v>11259</v>
      </c>
      <c r="B562" s="1" t="s">
        <v>169</v>
      </c>
      <c r="C562" t="s">
        <v>328</v>
      </c>
      <c r="D562" t="s">
        <v>101</v>
      </c>
      <c r="E562" s="2">
        <v>4000</v>
      </c>
      <c r="F562" s="2">
        <v>0</v>
      </c>
      <c r="G562" s="3" t="s">
        <v>36</v>
      </c>
      <c r="L562" t="str">
        <f t="shared" si="18"/>
        <v>Diploneis11259</v>
      </c>
      <c r="N562" s="4" t="s">
        <v>329</v>
      </c>
    </row>
    <row r="563" spans="1:14" x14ac:dyDescent="0.25">
      <c r="A563" s="1">
        <v>11260</v>
      </c>
      <c r="B563" s="1" t="s">
        <v>169</v>
      </c>
      <c r="C563" t="s">
        <v>328</v>
      </c>
      <c r="D563" t="s">
        <v>101</v>
      </c>
      <c r="E563" s="2">
        <v>15000</v>
      </c>
      <c r="F563" s="2">
        <v>0</v>
      </c>
      <c r="G563" s="3" t="s">
        <v>31</v>
      </c>
      <c r="L563" t="str">
        <f t="shared" si="18"/>
        <v>Fallacia11260</v>
      </c>
      <c r="N563" s="4" t="s">
        <v>329</v>
      </c>
    </row>
    <row r="564" spans="1:14" x14ac:dyDescent="0.25">
      <c r="A564" s="1">
        <v>11261</v>
      </c>
      <c r="B564" s="1" t="s">
        <v>169</v>
      </c>
      <c r="C564" t="s">
        <v>328</v>
      </c>
      <c r="D564" t="s">
        <v>101</v>
      </c>
      <c r="E564" s="2">
        <v>15000</v>
      </c>
      <c r="F564" s="2">
        <v>0</v>
      </c>
      <c r="G564" s="3" t="s">
        <v>16</v>
      </c>
      <c r="L564" t="str">
        <f t="shared" si="18"/>
        <v>Thalassiosira11261</v>
      </c>
      <c r="N564" s="4" t="s">
        <v>329</v>
      </c>
    </row>
    <row r="565" spans="1:14" x14ac:dyDescent="0.25">
      <c r="A565" s="1">
        <v>11262</v>
      </c>
      <c r="B565" s="1" t="s">
        <v>169</v>
      </c>
      <c r="C565" t="s">
        <v>328</v>
      </c>
      <c r="D565" t="s">
        <v>101</v>
      </c>
      <c r="E565" s="2">
        <v>10000</v>
      </c>
      <c r="F565" s="2">
        <v>0</v>
      </c>
      <c r="G565" s="3" t="s">
        <v>4</v>
      </c>
      <c r="L565" t="str">
        <f t="shared" si="18"/>
        <v>Gephyrocapsa11262</v>
      </c>
      <c r="N565" s="4" t="s">
        <v>329</v>
      </c>
    </row>
    <row r="566" spans="1:14" x14ac:dyDescent="0.25">
      <c r="A566" s="1">
        <v>11263</v>
      </c>
      <c r="B566" s="1" t="s">
        <v>169</v>
      </c>
      <c r="C566" t="s">
        <v>328</v>
      </c>
      <c r="D566" t="s">
        <v>101</v>
      </c>
      <c r="E566" s="2">
        <v>12000</v>
      </c>
      <c r="F566" s="2">
        <v>0</v>
      </c>
      <c r="G566" s="3" t="s">
        <v>9</v>
      </c>
      <c r="H566" t="s">
        <v>10</v>
      </c>
      <c r="L566" t="str">
        <f t="shared" si="18"/>
        <v>Fragilariopsis11263</v>
      </c>
      <c r="N566" s="4" t="s">
        <v>329</v>
      </c>
    </row>
    <row r="567" spans="1:14" x14ac:dyDescent="0.25">
      <c r="A567" s="1">
        <v>11264</v>
      </c>
      <c r="B567" s="1" t="s">
        <v>169</v>
      </c>
      <c r="C567" t="s">
        <v>328</v>
      </c>
      <c r="D567" t="s">
        <v>101</v>
      </c>
      <c r="E567" s="2">
        <v>13000</v>
      </c>
      <c r="F567" s="2">
        <v>0</v>
      </c>
      <c r="G567" s="3" t="s">
        <v>31</v>
      </c>
      <c r="L567" t="str">
        <f t="shared" si="18"/>
        <v>Fallacia11264</v>
      </c>
      <c r="N567" s="4" t="s">
        <v>329</v>
      </c>
    </row>
    <row r="568" spans="1:14" x14ac:dyDescent="0.25">
      <c r="A568" s="1">
        <v>11265</v>
      </c>
      <c r="B568" s="1" t="s">
        <v>169</v>
      </c>
      <c r="C568" t="s">
        <v>328</v>
      </c>
      <c r="D568" t="s">
        <v>101</v>
      </c>
      <c r="E568" s="2">
        <v>3000</v>
      </c>
      <c r="F568" s="2">
        <v>0</v>
      </c>
      <c r="G568" s="3" t="s">
        <v>71</v>
      </c>
      <c r="L568" t="str">
        <f t="shared" si="18"/>
        <v>Coscinodiscus11265</v>
      </c>
      <c r="N568" s="4" t="s">
        <v>329</v>
      </c>
    </row>
    <row r="569" spans="1:14" x14ac:dyDescent="0.25">
      <c r="A569" s="1">
        <v>11266</v>
      </c>
      <c r="B569" s="1" t="s">
        <v>169</v>
      </c>
      <c r="C569" t="s">
        <v>328</v>
      </c>
      <c r="D569" t="s">
        <v>101</v>
      </c>
      <c r="E569" s="2">
        <v>15000</v>
      </c>
      <c r="F569" s="2">
        <v>0</v>
      </c>
      <c r="G569" s="3" t="s">
        <v>7</v>
      </c>
      <c r="L569" t="str">
        <f t="shared" si="18"/>
        <v>Achnanthes11266</v>
      </c>
      <c r="N569" s="4" t="s">
        <v>329</v>
      </c>
    </row>
    <row r="570" spans="1:14" x14ac:dyDescent="0.25">
      <c r="A570" s="1">
        <v>11267</v>
      </c>
      <c r="B570" s="1" t="s">
        <v>169</v>
      </c>
      <c r="C570" t="s">
        <v>328</v>
      </c>
      <c r="D570" t="s">
        <v>101</v>
      </c>
      <c r="E570" s="2">
        <v>6500</v>
      </c>
      <c r="F570" s="2">
        <v>0</v>
      </c>
      <c r="G570" s="3" t="s">
        <v>14</v>
      </c>
      <c r="L570" t="str">
        <f t="shared" si="18"/>
        <v>Nitzschia11267</v>
      </c>
      <c r="N570" s="4" t="s">
        <v>329</v>
      </c>
    </row>
    <row r="571" spans="1:14" x14ac:dyDescent="0.25">
      <c r="A571" s="1">
        <v>11268</v>
      </c>
      <c r="B571" s="1" t="s">
        <v>169</v>
      </c>
      <c r="C571" t="s">
        <v>328</v>
      </c>
      <c r="D571" t="s">
        <v>101</v>
      </c>
      <c r="E571" s="2">
        <v>3500</v>
      </c>
      <c r="F571" s="2">
        <v>0</v>
      </c>
      <c r="G571" s="3" t="s">
        <v>170</v>
      </c>
      <c r="L571" t="str">
        <f t="shared" si="18"/>
        <v>pennate11268</v>
      </c>
      <c r="N571" s="4" t="s">
        <v>329</v>
      </c>
    </row>
    <row r="572" spans="1:14" x14ac:dyDescent="0.25">
      <c r="A572" s="1">
        <v>11269</v>
      </c>
      <c r="B572" s="1" t="s">
        <v>169</v>
      </c>
      <c r="C572" t="s">
        <v>328</v>
      </c>
      <c r="D572" t="s">
        <v>101</v>
      </c>
      <c r="E572" s="2">
        <v>15000</v>
      </c>
      <c r="F572" s="2">
        <v>0</v>
      </c>
      <c r="G572" s="3" t="s">
        <v>57</v>
      </c>
      <c r="L572" t="str">
        <f t="shared" si="18"/>
        <v>naviculoid11269</v>
      </c>
      <c r="N572" s="4" t="s">
        <v>329</v>
      </c>
    </row>
    <row r="573" spans="1:14" x14ac:dyDescent="0.25">
      <c r="A573" s="1">
        <v>11270</v>
      </c>
      <c r="B573" s="1" t="s">
        <v>169</v>
      </c>
      <c r="C573" t="s">
        <v>328</v>
      </c>
      <c r="D573" t="s">
        <v>101</v>
      </c>
      <c r="E573" s="2">
        <v>15000</v>
      </c>
      <c r="F573" s="2">
        <v>0</v>
      </c>
      <c r="G573" s="3" t="s">
        <v>12</v>
      </c>
      <c r="L573" t="str">
        <f t="shared" si="18"/>
        <v>Amphora11270</v>
      </c>
      <c r="N573" s="4" t="s">
        <v>329</v>
      </c>
    </row>
    <row r="574" spans="1:14" x14ac:dyDescent="0.25">
      <c r="A574" s="1">
        <v>11271</v>
      </c>
      <c r="B574" s="1" t="s">
        <v>169</v>
      </c>
      <c r="C574" t="s">
        <v>328</v>
      </c>
      <c r="D574" t="s">
        <v>101</v>
      </c>
      <c r="E574" s="2">
        <v>10000</v>
      </c>
      <c r="F574" s="2">
        <v>0</v>
      </c>
      <c r="G574" s="3" t="s">
        <v>14</v>
      </c>
      <c r="L574" t="str">
        <f t="shared" si="18"/>
        <v>Nitzschia11271</v>
      </c>
      <c r="N574" s="4" t="s">
        <v>329</v>
      </c>
    </row>
    <row r="575" spans="1:14" x14ac:dyDescent="0.25">
      <c r="A575" s="1">
        <v>11272</v>
      </c>
      <c r="B575" s="1" t="s">
        <v>169</v>
      </c>
      <c r="C575" t="s">
        <v>328</v>
      </c>
      <c r="D575" t="s">
        <v>101</v>
      </c>
      <c r="E575" s="2">
        <v>15000</v>
      </c>
      <c r="F575" s="2">
        <v>0</v>
      </c>
      <c r="G575" s="3" t="s">
        <v>3</v>
      </c>
      <c r="L575" t="str">
        <f t="shared" si="18"/>
        <v>Cocconeis11272</v>
      </c>
      <c r="N575" s="4" t="s">
        <v>329</v>
      </c>
    </row>
    <row r="576" spans="1:14" x14ac:dyDescent="0.25">
      <c r="A576" s="1">
        <v>11273</v>
      </c>
      <c r="B576" s="1" t="s">
        <v>169</v>
      </c>
      <c r="C576" t="s">
        <v>328</v>
      </c>
      <c r="D576" t="s">
        <v>101</v>
      </c>
      <c r="E576" s="2">
        <v>15000</v>
      </c>
      <c r="F576" s="2">
        <v>0</v>
      </c>
      <c r="G576" s="3" t="s">
        <v>3</v>
      </c>
      <c r="L576" t="str">
        <f t="shared" si="18"/>
        <v>Cocconeis11273</v>
      </c>
      <c r="N576" s="4" t="s">
        <v>329</v>
      </c>
    </row>
    <row r="577" spans="1:14" x14ac:dyDescent="0.25">
      <c r="A577" s="1">
        <v>11274</v>
      </c>
      <c r="B577" s="1" t="s">
        <v>169</v>
      </c>
      <c r="C577" t="s">
        <v>328</v>
      </c>
      <c r="D577" t="s">
        <v>101</v>
      </c>
      <c r="E577" s="2">
        <v>1000</v>
      </c>
      <c r="F577" s="2">
        <v>0</v>
      </c>
      <c r="G577" s="3" t="s">
        <v>14</v>
      </c>
      <c r="J577" t="s">
        <v>171</v>
      </c>
      <c r="L577" t="str">
        <f t="shared" si="18"/>
        <v>Nitzschia11274</v>
      </c>
      <c r="N577" s="4" t="s">
        <v>329</v>
      </c>
    </row>
    <row r="578" spans="1:14" x14ac:dyDescent="0.25">
      <c r="A578" s="1">
        <v>11275</v>
      </c>
      <c r="B578" s="1" t="s">
        <v>169</v>
      </c>
      <c r="C578" t="s">
        <v>328</v>
      </c>
      <c r="D578" t="s">
        <v>101</v>
      </c>
      <c r="E578" s="2">
        <v>10000</v>
      </c>
      <c r="F578" s="2">
        <v>0</v>
      </c>
      <c r="G578" s="3" t="s">
        <v>14</v>
      </c>
      <c r="L578" t="str">
        <f>+CONCATENATE(G578,A577,"a")</f>
        <v>Nitzschia11274a</v>
      </c>
      <c r="N578" s="4" t="s">
        <v>329</v>
      </c>
    </row>
    <row r="579" spans="1:14" x14ac:dyDescent="0.25">
      <c r="A579" s="1">
        <v>11276</v>
      </c>
      <c r="B579" s="1" t="s">
        <v>169</v>
      </c>
      <c r="C579" t="s">
        <v>328</v>
      </c>
      <c r="D579" t="s">
        <v>101</v>
      </c>
      <c r="E579" s="2">
        <v>1000</v>
      </c>
      <c r="F579" s="2">
        <v>0</v>
      </c>
      <c r="G579" s="3" t="s">
        <v>24</v>
      </c>
      <c r="L579" t="str">
        <f t="shared" si="18"/>
        <v>synedroid11276</v>
      </c>
      <c r="N579" s="4" t="s">
        <v>329</v>
      </c>
    </row>
    <row r="580" spans="1:14" x14ac:dyDescent="0.25">
      <c r="A580" s="1">
        <v>11277</v>
      </c>
      <c r="B580" s="1" t="s">
        <v>169</v>
      </c>
      <c r="C580" t="s">
        <v>328</v>
      </c>
      <c r="D580" t="s">
        <v>101</v>
      </c>
      <c r="E580" s="2">
        <v>15000</v>
      </c>
      <c r="F580" s="2">
        <v>0</v>
      </c>
      <c r="G580" s="3" t="s">
        <v>24</v>
      </c>
      <c r="L580" t="str">
        <f>+CONCATENATE(G580,A579,"a")</f>
        <v>synedroid11276a</v>
      </c>
      <c r="N580" s="4" t="s">
        <v>329</v>
      </c>
    </row>
    <row r="581" spans="1:14" x14ac:dyDescent="0.25">
      <c r="A581" s="1">
        <v>11278</v>
      </c>
      <c r="B581" s="1" t="s">
        <v>169</v>
      </c>
      <c r="C581" t="s">
        <v>328</v>
      </c>
      <c r="D581" t="s">
        <v>101</v>
      </c>
      <c r="E581" s="2">
        <v>20000</v>
      </c>
      <c r="F581" s="2">
        <v>0</v>
      </c>
      <c r="G581" s="3" t="s">
        <v>24</v>
      </c>
      <c r="L581" t="str">
        <f>+CONCATENATE(G581,A579,"b")</f>
        <v>synedroid11276b</v>
      </c>
      <c r="N581" s="4" t="s">
        <v>329</v>
      </c>
    </row>
    <row r="582" spans="1:14" x14ac:dyDescent="0.25">
      <c r="A582" s="1">
        <v>11279</v>
      </c>
      <c r="B582" s="1" t="s">
        <v>169</v>
      </c>
      <c r="C582" t="s">
        <v>328</v>
      </c>
      <c r="D582" t="s">
        <v>101</v>
      </c>
      <c r="E582" s="2">
        <v>15000</v>
      </c>
      <c r="F582" s="2">
        <v>0</v>
      </c>
      <c r="G582" s="3" t="s">
        <v>57</v>
      </c>
      <c r="L582" t="str">
        <f t="shared" si="18"/>
        <v>naviculoid11279</v>
      </c>
      <c r="N582" s="4" t="s">
        <v>329</v>
      </c>
    </row>
    <row r="583" spans="1:14" x14ac:dyDescent="0.25">
      <c r="A583" s="1">
        <v>11280</v>
      </c>
      <c r="B583" s="1" t="s">
        <v>169</v>
      </c>
      <c r="C583" t="s">
        <v>328</v>
      </c>
      <c r="D583" t="s">
        <v>101</v>
      </c>
      <c r="E583" s="2">
        <v>10000</v>
      </c>
      <c r="F583" s="2">
        <v>0</v>
      </c>
      <c r="G583" s="3" t="s">
        <v>7</v>
      </c>
      <c r="L583" t="str">
        <f t="shared" si="18"/>
        <v>Achnanthes11280</v>
      </c>
      <c r="N583" s="4" t="s">
        <v>329</v>
      </c>
    </row>
    <row r="584" spans="1:14" x14ac:dyDescent="0.25">
      <c r="A584" s="1">
        <v>11281</v>
      </c>
      <c r="B584" s="1" t="s">
        <v>169</v>
      </c>
      <c r="C584" t="s">
        <v>328</v>
      </c>
      <c r="D584" t="s">
        <v>101</v>
      </c>
      <c r="E584" s="2">
        <v>2500</v>
      </c>
      <c r="F584" s="2">
        <v>0</v>
      </c>
      <c r="G584" s="3" t="s">
        <v>12</v>
      </c>
      <c r="L584" t="str">
        <f t="shared" si="18"/>
        <v>Amphora11281</v>
      </c>
      <c r="N584" s="4" t="s">
        <v>329</v>
      </c>
    </row>
    <row r="585" spans="1:14" x14ac:dyDescent="0.25">
      <c r="A585" s="1">
        <v>11282</v>
      </c>
      <c r="B585" s="1" t="s">
        <v>169</v>
      </c>
      <c r="C585" t="s">
        <v>328</v>
      </c>
      <c r="D585" t="s">
        <v>101</v>
      </c>
      <c r="E585" s="2">
        <v>9000</v>
      </c>
      <c r="F585" s="2">
        <v>0</v>
      </c>
      <c r="G585" s="3" t="s">
        <v>3</v>
      </c>
      <c r="L585" t="str">
        <f t="shared" si="18"/>
        <v>Cocconeis11282</v>
      </c>
      <c r="N585" s="4" t="s">
        <v>329</v>
      </c>
    </row>
    <row r="586" spans="1:14" x14ac:dyDescent="0.25">
      <c r="A586" s="1">
        <v>11283</v>
      </c>
      <c r="B586" s="1" t="s">
        <v>169</v>
      </c>
      <c r="C586" t="s">
        <v>328</v>
      </c>
      <c r="D586" t="s">
        <v>101</v>
      </c>
      <c r="E586" s="2">
        <v>19000</v>
      </c>
      <c r="F586" s="2">
        <v>0</v>
      </c>
      <c r="G586" s="3" t="s">
        <v>14</v>
      </c>
      <c r="L586" t="str">
        <f t="shared" si="18"/>
        <v>Nitzschia11283</v>
      </c>
      <c r="N586" s="4" t="s">
        <v>329</v>
      </c>
    </row>
    <row r="587" spans="1:14" x14ac:dyDescent="0.25">
      <c r="A587" s="1">
        <v>11284</v>
      </c>
      <c r="B587" s="1" t="s">
        <v>169</v>
      </c>
      <c r="C587" t="s">
        <v>328</v>
      </c>
      <c r="D587" t="s">
        <v>101</v>
      </c>
      <c r="E587" s="2">
        <v>5000</v>
      </c>
      <c r="F587" s="2">
        <v>0</v>
      </c>
      <c r="G587" s="3" t="s">
        <v>7</v>
      </c>
      <c r="L587" t="str">
        <f t="shared" si="18"/>
        <v>Achnanthes11284</v>
      </c>
      <c r="N587" s="4" t="s">
        <v>329</v>
      </c>
    </row>
    <row r="588" spans="1:14" x14ac:dyDescent="0.25">
      <c r="A588" s="1">
        <v>11285</v>
      </c>
      <c r="B588" s="1" t="s">
        <v>169</v>
      </c>
      <c r="C588" t="s">
        <v>328</v>
      </c>
      <c r="D588" t="s">
        <v>101</v>
      </c>
      <c r="E588" s="2">
        <v>5000</v>
      </c>
      <c r="F588" s="2">
        <v>0</v>
      </c>
      <c r="G588" s="3" t="s">
        <v>7</v>
      </c>
      <c r="L588" t="str">
        <f t="shared" si="18"/>
        <v>Achnanthes11285</v>
      </c>
      <c r="N588" s="4" t="s">
        <v>329</v>
      </c>
    </row>
    <row r="589" spans="1:14" x14ac:dyDescent="0.25">
      <c r="A589" s="1">
        <v>11286</v>
      </c>
      <c r="B589" s="1" t="s">
        <v>169</v>
      </c>
      <c r="C589" t="s">
        <v>328</v>
      </c>
      <c r="D589" t="s">
        <v>101</v>
      </c>
      <c r="E589" s="2">
        <v>10000</v>
      </c>
      <c r="F589" s="2">
        <v>0</v>
      </c>
      <c r="G589" s="3" t="s">
        <v>24</v>
      </c>
      <c r="L589" t="str">
        <f t="shared" si="18"/>
        <v>synedroid11286</v>
      </c>
      <c r="N589" s="4" t="s">
        <v>329</v>
      </c>
    </row>
    <row r="590" spans="1:14" x14ac:dyDescent="0.25">
      <c r="A590" s="1">
        <v>11287</v>
      </c>
      <c r="B590" s="1" t="s">
        <v>169</v>
      </c>
      <c r="C590" t="s">
        <v>328</v>
      </c>
      <c r="D590" t="s">
        <v>101</v>
      </c>
      <c r="E590" s="2">
        <v>2000</v>
      </c>
      <c r="F590" s="2">
        <v>0</v>
      </c>
      <c r="G590" s="3" t="s">
        <v>11</v>
      </c>
      <c r="L590" t="str">
        <f t="shared" ref="L590:L623" si="20">+CONCATENATE(G590,A590)</f>
        <v>Cymatosira11287</v>
      </c>
      <c r="N590" s="4" t="s">
        <v>329</v>
      </c>
    </row>
    <row r="591" spans="1:14" x14ac:dyDescent="0.25">
      <c r="A591" s="1">
        <v>11288</v>
      </c>
      <c r="B591" s="1" t="s">
        <v>169</v>
      </c>
      <c r="C591" t="s">
        <v>328</v>
      </c>
      <c r="D591" t="s">
        <v>101</v>
      </c>
      <c r="E591" s="2">
        <v>10000</v>
      </c>
      <c r="F591" s="2">
        <v>0</v>
      </c>
      <c r="G591" s="3" t="s">
        <v>12</v>
      </c>
      <c r="L591" t="str">
        <f t="shared" si="20"/>
        <v>Amphora11288</v>
      </c>
      <c r="N591" s="4" t="s">
        <v>329</v>
      </c>
    </row>
    <row r="592" spans="1:14" x14ac:dyDescent="0.25">
      <c r="A592" s="1">
        <v>11289</v>
      </c>
      <c r="B592" s="1" t="s">
        <v>169</v>
      </c>
      <c r="C592" t="s">
        <v>328</v>
      </c>
      <c r="D592" t="s">
        <v>101</v>
      </c>
      <c r="E592" s="2">
        <v>10000</v>
      </c>
      <c r="F592" s="2">
        <v>0</v>
      </c>
      <c r="G592" s="3" t="s">
        <v>12</v>
      </c>
      <c r="L592" t="str">
        <f t="shared" si="20"/>
        <v>Amphora11289</v>
      </c>
      <c r="N592" s="4" t="s">
        <v>329</v>
      </c>
    </row>
    <row r="593" spans="1:14" x14ac:dyDescent="0.25">
      <c r="A593" s="1">
        <v>11290</v>
      </c>
      <c r="B593" s="1" t="s">
        <v>169</v>
      </c>
      <c r="C593" t="s">
        <v>328</v>
      </c>
      <c r="D593" t="s">
        <v>101</v>
      </c>
      <c r="E593" s="2">
        <v>4000</v>
      </c>
      <c r="F593" s="2">
        <v>0</v>
      </c>
      <c r="G593" s="3" t="s">
        <v>2</v>
      </c>
      <c r="L593" t="str">
        <f t="shared" si="20"/>
        <v>Navicula11290</v>
      </c>
      <c r="N593" s="4" t="s">
        <v>329</v>
      </c>
    </row>
    <row r="594" spans="1:14" x14ac:dyDescent="0.25">
      <c r="A594" s="1">
        <v>11291</v>
      </c>
      <c r="B594" s="1" t="s">
        <v>169</v>
      </c>
      <c r="C594" t="s">
        <v>328</v>
      </c>
      <c r="D594" t="s">
        <v>101</v>
      </c>
      <c r="E594" s="2">
        <v>18000</v>
      </c>
      <c r="F594" s="2">
        <v>0</v>
      </c>
      <c r="G594" s="3" t="s">
        <v>3</v>
      </c>
      <c r="L594" t="str">
        <f t="shared" si="20"/>
        <v>Cocconeis11291</v>
      </c>
      <c r="N594" s="4" t="s">
        <v>329</v>
      </c>
    </row>
    <row r="595" spans="1:14" x14ac:dyDescent="0.25">
      <c r="A595" s="1">
        <v>11292</v>
      </c>
      <c r="B595" s="1" t="s">
        <v>169</v>
      </c>
      <c r="C595" t="s">
        <v>328</v>
      </c>
      <c r="D595" t="s">
        <v>101</v>
      </c>
      <c r="E595" s="2">
        <v>2000</v>
      </c>
      <c r="F595" s="2">
        <v>0</v>
      </c>
      <c r="G595" s="3" t="s">
        <v>172</v>
      </c>
      <c r="L595" t="str">
        <f t="shared" si="20"/>
        <v>Entomoneis11292</v>
      </c>
      <c r="N595" s="4" t="s">
        <v>329</v>
      </c>
    </row>
    <row r="596" spans="1:14" x14ac:dyDescent="0.25">
      <c r="A596" s="1">
        <v>11293</v>
      </c>
      <c r="B596" s="1" t="s">
        <v>169</v>
      </c>
      <c r="C596" t="s">
        <v>328</v>
      </c>
      <c r="D596" t="s">
        <v>101</v>
      </c>
      <c r="E596" s="2">
        <v>3000</v>
      </c>
      <c r="F596" s="2">
        <v>0</v>
      </c>
      <c r="G596" s="3" t="s">
        <v>35</v>
      </c>
      <c r="L596" t="str">
        <f t="shared" si="20"/>
        <v>Cyclotella11293</v>
      </c>
      <c r="N596" s="4" t="s">
        <v>329</v>
      </c>
    </row>
    <row r="597" spans="1:14" x14ac:dyDescent="0.25">
      <c r="A597" s="1">
        <v>11294</v>
      </c>
      <c r="B597" s="1" t="s">
        <v>169</v>
      </c>
      <c r="C597" t="s">
        <v>328</v>
      </c>
      <c r="D597" t="s">
        <v>101</v>
      </c>
      <c r="E597" s="2">
        <v>750</v>
      </c>
      <c r="F597" s="2">
        <v>0</v>
      </c>
      <c r="G597" s="3" t="s">
        <v>118</v>
      </c>
      <c r="L597" t="str">
        <f t="shared" si="20"/>
        <v>Cylindrotheca11294</v>
      </c>
      <c r="N597" s="4" t="s">
        <v>329</v>
      </c>
    </row>
    <row r="598" spans="1:14" x14ac:dyDescent="0.25">
      <c r="A598" s="1">
        <v>11295</v>
      </c>
      <c r="B598" s="1" t="s">
        <v>169</v>
      </c>
      <c r="C598" t="s">
        <v>328</v>
      </c>
      <c r="D598" t="s">
        <v>101</v>
      </c>
      <c r="E598" s="2">
        <v>10000</v>
      </c>
      <c r="F598" s="2">
        <v>0</v>
      </c>
      <c r="G598" s="3" t="s">
        <v>118</v>
      </c>
      <c r="L598" t="str">
        <f>+CONCATENATE(G598,A597,"a")</f>
        <v>Cylindrotheca11294a</v>
      </c>
      <c r="N598" s="4" t="s">
        <v>329</v>
      </c>
    </row>
    <row r="599" spans="1:14" x14ac:dyDescent="0.25">
      <c r="A599" s="1">
        <v>11296</v>
      </c>
      <c r="B599" s="1" t="s">
        <v>169</v>
      </c>
      <c r="C599" t="s">
        <v>328</v>
      </c>
      <c r="D599" t="s">
        <v>101</v>
      </c>
      <c r="E599" s="2">
        <v>15000</v>
      </c>
      <c r="F599" s="2">
        <v>0</v>
      </c>
      <c r="G599" s="3" t="s">
        <v>3</v>
      </c>
      <c r="L599" t="str">
        <f t="shared" si="20"/>
        <v>Cocconeis11296</v>
      </c>
      <c r="N599" s="4" t="s">
        <v>329</v>
      </c>
    </row>
    <row r="600" spans="1:14" x14ac:dyDescent="0.25">
      <c r="A600" s="1">
        <v>11297</v>
      </c>
      <c r="B600" s="1" t="s">
        <v>169</v>
      </c>
      <c r="C600" t="s">
        <v>328</v>
      </c>
      <c r="D600" t="s">
        <v>101</v>
      </c>
      <c r="E600" s="2">
        <v>500</v>
      </c>
      <c r="F600" s="2">
        <v>0</v>
      </c>
      <c r="G600" s="3" t="s">
        <v>14</v>
      </c>
      <c r="J600" t="s">
        <v>171</v>
      </c>
      <c r="L600" t="str">
        <f t="shared" si="20"/>
        <v>Nitzschia11297</v>
      </c>
      <c r="N600" s="4" t="s">
        <v>329</v>
      </c>
    </row>
    <row r="601" spans="1:14" x14ac:dyDescent="0.25">
      <c r="A601" s="1">
        <v>11298</v>
      </c>
      <c r="B601" s="1" t="s">
        <v>169</v>
      </c>
      <c r="C601" t="s">
        <v>328</v>
      </c>
      <c r="D601" t="s">
        <v>101</v>
      </c>
      <c r="E601" s="2">
        <v>5000</v>
      </c>
      <c r="F601" s="2">
        <v>0</v>
      </c>
      <c r="G601" s="3" t="s">
        <v>14</v>
      </c>
      <c r="L601" t="str">
        <f>+CONCATENATE(G601,A600,"a")</f>
        <v>Nitzschia11297a</v>
      </c>
      <c r="N601" s="4" t="s">
        <v>329</v>
      </c>
    </row>
    <row r="602" spans="1:14" x14ac:dyDescent="0.25">
      <c r="A602" s="1">
        <v>11299</v>
      </c>
      <c r="B602" s="1" t="s">
        <v>169</v>
      </c>
      <c r="C602" t="s">
        <v>328</v>
      </c>
      <c r="D602" t="s">
        <v>101</v>
      </c>
      <c r="E602" s="2">
        <v>5000</v>
      </c>
      <c r="F602" s="2">
        <v>0</v>
      </c>
      <c r="G602" s="3" t="s">
        <v>14</v>
      </c>
      <c r="L602" t="str">
        <f>+CONCATENATE(G602,A600,"b")</f>
        <v>Nitzschia11297b</v>
      </c>
      <c r="N602" s="4" t="s">
        <v>329</v>
      </c>
    </row>
    <row r="603" spans="1:14" x14ac:dyDescent="0.25">
      <c r="A603" s="1">
        <v>11300</v>
      </c>
      <c r="B603" s="1" t="s">
        <v>169</v>
      </c>
      <c r="C603" t="s">
        <v>328</v>
      </c>
      <c r="D603" t="s">
        <v>101</v>
      </c>
      <c r="E603" s="2">
        <v>10000</v>
      </c>
      <c r="F603" s="2">
        <v>0</v>
      </c>
      <c r="G603" s="3" t="s">
        <v>24</v>
      </c>
      <c r="L603" t="str">
        <f t="shared" si="20"/>
        <v>synedroid11300</v>
      </c>
      <c r="N603" s="4" t="s">
        <v>329</v>
      </c>
    </row>
    <row r="604" spans="1:14" x14ac:dyDescent="0.25">
      <c r="A604" s="1">
        <v>11301</v>
      </c>
      <c r="B604" s="1" t="s">
        <v>169</v>
      </c>
      <c r="C604" t="s">
        <v>328</v>
      </c>
      <c r="D604" t="s">
        <v>101</v>
      </c>
      <c r="E604" s="2">
        <v>30000</v>
      </c>
      <c r="F604" s="2">
        <v>0</v>
      </c>
      <c r="G604" s="3" t="s">
        <v>24</v>
      </c>
      <c r="L604" t="str">
        <f>+CONCATENATE(G604,A603,"a")</f>
        <v>synedroid11300a</v>
      </c>
      <c r="N604" s="4" t="s">
        <v>329</v>
      </c>
    </row>
    <row r="605" spans="1:14" x14ac:dyDescent="0.25">
      <c r="A605" s="1">
        <v>11302</v>
      </c>
      <c r="B605" s="1" t="s">
        <v>169</v>
      </c>
      <c r="C605" t="s">
        <v>328</v>
      </c>
      <c r="D605" t="s">
        <v>101</v>
      </c>
      <c r="E605" s="2">
        <v>10000</v>
      </c>
      <c r="F605" s="2">
        <v>0</v>
      </c>
      <c r="G605" s="3" t="s">
        <v>12</v>
      </c>
      <c r="L605" t="str">
        <f t="shared" si="20"/>
        <v>Amphora11302</v>
      </c>
      <c r="N605" s="4" t="s">
        <v>329</v>
      </c>
    </row>
    <row r="606" spans="1:14" x14ac:dyDescent="0.25">
      <c r="A606" s="1">
        <v>11303</v>
      </c>
      <c r="B606" s="1" t="s">
        <v>169</v>
      </c>
      <c r="C606" t="s">
        <v>328</v>
      </c>
      <c r="D606" t="s">
        <v>101</v>
      </c>
      <c r="E606" s="2">
        <v>7500</v>
      </c>
      <c r="F606" s="2">
        <v>0</v>
      </c>
      <c r="G606" s="3" t="s">
        <v>14</v>
      </c>
      <c r="L606" t="str">
        <f t="shared" si="20"/>
        <v>Nitzschia11303</v>
      </c>
      <c r="N606" s="4" t="s">
        <v>329</v>
      </c>
    </row>
    <row r="607" spans="1:14" x14ac:dyDescent="0.25">
      <c r="A607" s="1">
        <v>11304</v>
      </c>
      <c r="B607" s="1" t="s">
        <v>169</v>
      </c>
      <c r="C607" t="s">
        <v>328</v>
      </c>
      <c r="D607" t="s">
        <v>101</v>
      </c>
      <c r="E607" s="2">
        <v>25000</v>
      </c>
      <c r="F607" s="2">
        <v>0</v>
      </c>
      <c r="G607" s="3" t="s">
        <v>14</v>
      </c>
      <c r="L607" t="str">
        <f>+CONCATENATE(G607,A606,"a")</f>
        <v>Nitzschia11303a</v>
      </c>
      <c r="N607" s="4" t="s">
        <v>329</v>
      </c>
    </row>
    <row r="608" spans="1:14" x14ac:dyDescent="0.25">
      <c r="A608" s="1">
        <v>11305</v>
      </c>
      <c r="B608" s="1" t="s">
        <v>169</v>
      </c>
      <c r="C608" t="s">
        <v>328</v>
      </c>
      <c r="D608" t="s">
        <v>101</v>
      </c>
      <c r="E608" s="2">
        <v>25000</v>
      </c>
      <c r="F608" s="2">
        <v>0</v>
      </c>
      <c r="G608" s="3" t="s">
        <v>14</v>
      </c>
      <c r="L608" t="str">
        <f>+CONCATENATE(G608,A606,"b")</f>
        <v>Nitzschia11303b</v>
      </c>
      <c r="N608" s="4" t="s">
        <v>329</v>
      </c>
    </row>
    <row r="609" spans="1:14" x14ac:dyDescent="0.25">
      <c r="A609" s="1">
        <v>11306</v>
      </c>
      <c r="B609" s="1" t="s">
        <v>169</v>
      </c>
      <c r="C609" t="s">
        <v>328</v>
      </c>
      <c r="D609" t="s">
        <v>101</v>
      </c>
      <c r="E609" s="2">
        <v>15000</v>
      </c>
      <c r="F609" s="2">
        <v>0</v>
      </c>
      <c r="G609" s="3" t="s">
        <v>173</v>
      </c>
      <c r="L609" t="str">
        <f t="shared" si="20"/>
        <v>Lyrella11306</v>
      </c>
      <c r="N609" s="4" t="s">
        <v>329</v>
      </c>
    </row>
    <row r="610" spans="1:14" x14ac:dyDescent="0.25">
      <c r="A610" s="1">
        <v>11307</v>
      </c>
      <c r="B610" s="1" t="s">
        <v>169</v>
      </c>
      <c r="C610" t="s">
        <v>328</v>
      </c>
      <c r="D610" t="s">
        <v>101</v>
      </c>
      <c r="E610" s="2">
        <v>4000</v>
      </c>
      <c r="F610" s="2">
        <v>0</v>
      </c>
      <c r="G610" s="3" t="s">
        <v>14</v>
      </c>
      <c r="L610" t="str">
        <f t="shared" si="20"/>
        <v>Nitzschia11307</v>
      </c>
      <c r="N610" s="4" t="s">
        <v>329</v>
      </c>
    </row>
    <row r="611" spans="1:14" x14ac:dyDescent="0.25">
      <c r="A611" s="1">
        <v>11308</v>
      </c>
      <c r="B611" s="1" t="s">
        <v>169</v>
      </c>
      <c r="C611" t="s">
        <v>328</v>
      </c>
      <c r="D611" t="s">
        <v>101</v>
      </c>
      <c r="E611" s="2">
        <v>15000</v>
      </c>
      <c r="F611" s="2">
        <v>0</v>
      </c>
      <c r="G611" s="3" t="s">
        <v>14</v>
      </c>
      <c r="L611" t="str">
        <f>+CONCATENATE(G611,A610,"a")</f>
        <v>Nitzschia11307a</v>
      </c>
      <c r="N611" s="4" t="s">
        <v>329</v>
      </c>
    </row>
    <row r="612" spans="1:14" x14ac:dyDescent="0.25">
      <c r="A612" s="1">
        <v>11309</v>
      </c>
      <c r="B612" s="1" t="s">
        <v>169</v>
      </c>
      <c r="C612" t="s">
        <v>328</v>
      </c>
      <c r="D612" t="s">
        <v>101</v>
      </c>
      <c r="E612" s="2">
        <v>15000</v>
      </c>
      <c r="F612" s="2">
        <v>0</v>
      </c>
      <c r="G612" s="3" t="s">
        <v>14</v>
      </c>
      <c r="L612" t="str">
        <f>+CONCATENATE(G612,A610,"b")</f>
        <v>Nitzschia11307b</v>
      </c>
      <c r="N612" s="4" t="s">
        <v>329</v>
      </c>
    </row>
    <row r="613" spans="1:14" x14ac:dyDescent="0.25">
      <c r="A613" s="1">
        <v>11310</v>
      </c>
      <c r="B613" s="1" t="s">
        <v>169</v>
      </c>
      <c r="C613" t="s">
        <v>328</v>
      </c>
      <c r="D613" t="s">
        <v>101</v>
      </c>
      <c r="E613" s="2">
        <v>15000</v>
      </c>
      <c r="F613" s="2">
        <v>0</v>
      </c>
      <c r="G613" s="3" t="s">
        <v>14</v>
      </c>
      <c r="L613" t="str">
        <f>+CONCATENATE(G613,A610,"c")</f>
        <v>Nitzschia11307c</v>
      </c>
      <c r="N613" s="4" t="s">
        <v>329</v>
      </c>
    </row>
    <row r="614" spans="1:14" x14ac:dyDescent="0.25">
      <c r="A614" s="1">
        <v>11311</v>
      </c>
      <c r="B614" s="1" t="s">
        <v>169</v>
      </c>
      <c r="C614" t="s">
        <v>328</v>
      </c>
      <c r="D614" t="s">
        <v>101</v>
      </c>
      <c r="E614" s="2">
        <v>20000</v>
      </c>
      <c r="F614" s="2">
        <v>0</v>
      </c>
      <c r="G614" s="3" t="s">
        <v>3</v>
      </c>
      <c r="L614" t="str">
        <f t="shared" si="20"/>
        <v>Cocconeis11311</v>
      </c>
      <c r="N614" s="4" t="s">
        <v>329</v>
      </c>
    </row>
    <row r="615" spans="1:14" x14ac:dyDescent="0.25">
      <c r="A615" s="1">
        <v>11312</v>
      </c>
      <c r="B615" s="1" t="s">
        <v>169</v>
      </c>
      <c r="C615" t="s">
        <v>328</v>
      </c>
      <c r="D615" t="s">
        <v>101</v>
      </c>
      <c r="E615" s="2">
        <v>6000</v>
      </c>
      <c r="F615" s="2">
        <v>0</v>
      </c>
      <c r="G615" s="3" t="s">
        <v>174</v>
      </c>
      <c r="L615" t="str">
        <f t="shared" si="20"/>
        <v>Tryblionella11312</v>
      </c>
      <c r="N615" s="4" t="s">
        <v>329</v>
      </c>
    </row>
    <row r="616" spans="1:14" x14ac:dyDescent="0.25">
      <c r="A616" s="1">
        <v>11313</v>
      </c>
      <c r="B616" s="1" t="s">
        <v>169</v>
      </c>
      <c r="C616" t="s">
        <v>328</v>
      </c>
      <c r="D616" t="s">
        <v>101</v>
      </c>
      <c r="E616" s="2">
        <v>20000</v>
      </c>
      <c r="F616" s="2">
        <v>0</v>
      </c>
      <c r="G616" s="3" t="s">
        <v>174</v>
      </c>
      <c r="L616" t="str">
        <f>+CONCATENATE(G616,A615,"a")</f>
        <v>Tryblionella11312a</v>
      </c>
      <c r="N616" s="4" t="s">
        <v>329</v>
      </c>
    </row>
    <row r="617" spans="1:14" x14ac:dyDescent="0.25">
      <c r="A617" s="1">
        <v>11314</v>
      </c>
      <c r="B617" s="1" t="s">
        <v>169</v>
      </c>
      <c r="C617" t="s">
        <v>328</v>
      </c>
      <c r="D617" t="s">
        <v>101</v>
      </c>
      <c r="E617" s="2">
        <v>13000</v>
      </c>
      <c r="F617" s="2">
        <v>0</v>
      </c>
      <c r="G617" s="3" t="s">
        <v>2</v>
      </c>
      <c r="L617" t="str">
        <f t="shared" si="20"/>
        <v>Navicula11314</v>
      </c>
      <c r="N617" s="4" t="s">
        <v>329</v>
      </c>
    </row>
    <row r="618" spans="1:14" x14ac:dyDescent="0.25">
      <c r="A618" s="1">
        <v>11315</v>
      </c>
      <c r="B618" s="1" t="s">
        <v>169</v>
      </c>
      <c r="C618" t="s">
        <v>328</v>
      </c>
      <c r="D618" t="s">
        <v>101</v>
      </c>
      <c r="E618" s="2">
        <v>5000</v>
      </c>
      <c r="F618" s="2">
        <v>0</v>
      </c>
      <c r="G618" s="3" t="s">
        <v>26</v>
      </c>
      <c r="L618" t="str">
        <f t="shared" si="20"/>
        <v>Chaetoceros11315</v>
      </c>
      <c r="N618" s="4" t="s">
        <v>329</v>
      </c>
    </row>
    <row r="619" spans="1:14" s="16" customFormat="1" x14ac:dyDescent="0.25">
      <c r="A619" s="15">
        <v>11316</v>
      </c>
      <c r="B619" s="15" t="s">
        <v>169</v>
      </c>
      <c r="C619" t="s">
        <v>328</v>
      </c>
      <c r="D619" s="16" t="s">
        <v>101</v>
      </c>
      <c r="E619" s="17">
        <v>15000</v>
      </c>
      <c r="F619" s="17">
        <v>0</v>
      </c>
      <c r="G619" s="18" t="s">
        <v>9</v>
      </c>
      <c r="H619" s="16" t="s">
        <v>10</v>
      </c>
      <c r="L619" s="16" t="str">
        <f t="shared" si="20"/>
        <v>Fragilariopsis11316</v>
      </c>
      <c r="N619" s="19" t="s">
        <v>329</v>
      </c>
    </row>
    <row r="620" spans="1:14" x14ac:dyDescent="0.25">
      <c r="A620" s="1">
        <v>11317</v>
      </c>
      <c r="B620" s="1" t="s">
        <v>169</v>
      </c>
      <c r="C620" t="s">
        <v>328</v>
      </c>
      <c r="D620" t="s">
        <v>101</v>
      </c>
      <c r="E620" s="2">
        <v>5000</v>
      </c>
      <c r="F620" s="2">
        <v>0</v>
      </c>
      <c r="G620" s="3" t="s">
        <v>14</v>
      </c>
      <c r="L620" t="str">
        <f t="shared" si="20"/>
        <v>Nitzschia11317</v>
      </c>
      <c r="N620" s="4" t="s">
        <v>329</v>
      </c>
    </row>
    <row r="621" spans="1:14" x14ac:dyDescent="0.25">
      <c r="A621" s="1">
        <v>11318</v>
      </c>
      <c r="B621" s="1" t="s">
        <v>169</v>
      </c>
      <c r="C621" t="s">
        <v>328</v>
      </c>
      <c r="D621" t="s">
        <v>101</v>
      </c>
      <c r="E621" s="2">
        <v>20000</v>
      </c>
      <c r="F621" s="2">
        <v>0</v>
      </c>
      <c r="G621" s="3" t="s">
        <v>14</v>
      </c>
      <c r="L621" t="str">
        <f>+CONCATENATE(G621,A620,"a")</f>
        <v>Nitzschia11317a</v>
      </c>
      <c r="N621" s="4" t="s">
        <v>329</v>
      </c>
    </row>
    <row r="622" spans="1:14" x14ac:dyDescent="0.25">
      <c r="A622" s="1">
        <v>11319</v>
      </c>
      <c r="B622" s="1" t="s">
        <v>169</v>
      </c>
      <c r="C622" t="s">
        <v>328</v>
      </c>
      <c r="D622" t="s">
        <v>101</v>
      </c>
      <c r="E622" s="2">
        <v>20000</v>
      </c>
      <c r="F622" s="2">
        <v>0</v>
      </c>
      <c r="G622" s="3" t="s">
        <v>14</v>
      </c>
      <c r="L622" t="str">
        <f>+CONCATENATE(G622,A620,"b")</f>
        <v>Nitzschia11317b</v>
      </c>
      <c r="N622" s="4" t="s">
        <v>329</v>
      </c>
    </row>
    <row r="623" spans="1:14" x14ac:dyDescent="0.25">
      <c r="A623" s="1">
        <v>11320</v>
      </c>
      <c r="B623" s="1" t="s">
        <v>169</v>
      </c>
      <c r="C623" t="s">
        <v>328</v>
      </c>
      <c r="D623" t="s">
        <v>101</v>
      </c>
      <c r="E623" s="2">
        <v>1500</v>
      </c>
      <c r="F623" s="2">
        <v>0</v>
      </c>
      <c r="G623" s="3" t="s">
        <v>71</v>
      </c>
      <c r="L623" t="str">
        <f t="shared" si="20"/>
        <v>Coscinodiscus11320</v>
      </c>
      <c r="N623" s="4" t="s">
        <v>329</v>
      </c>
    </row>
    <row r="624" spans="1:14" x14ac:dyDescent="0.25">
      <c r="A624" s="1">
        <v>11321</v>
      </c>
      <c r="B624" s="1" t="s">
        <v>169</v>
      </c>
      <c r="C624" t="s">
        <v>328</v>
      </c>
      <c r="D624" t="s">
        <v>101</v>
      </c>
      <c r="E624" s="2">
        <v>5000</v>
      </c>
      <c r="F624" s="2">
        <v>0</v>
      </c>
      <c r="G624" s="3" t="s">
        <v>71</v>
      </c>
      <c r="L624" t="str">
        <f>+CONCATENATE(G624,A623,"a")</f>
        <v>Coscinodiscus11320a</v>
      </c>
      <c r="N624" s="4" t="s">
        <v>329</v>
      </c>
    </row>
    <row r="625" spans="1:14" x14ac:dyDescent="0.25">
      <c r="A625" s="1">
        <v>11322</v>
      </c>
      <c r="B625" s="1" t="s">
        <v>169</v>
      </c>
      <c r="C625" t="s">
        <v>328</v>
      </c>
      <c r="D625" t="s">
        <v>101</v>
      </c>
      <c r="E625" s="2">
        <v>5000</v>
      </c>
      <c r="F625" s="2">
        <v>0</v>
      </c>
      <c r="G625" s="3" t="s">
        <v>173</v>
      </c>
      <c r="L625" t="str">
        <f t="shared" ref="L625:L641" si="21">+CONCATENATE(G625,A625)</f>
        <v>Lyrella11322</v>
      </c>
      <c r="N625" s="4" t="s">
        <v>329</v>
      </c>
    </row>
    <row r="626" spans="1:14" x14ac:dyDescent="0.25">
      <c r="A626" s="1">
        <v>11323</v>
      </c>
      <c r="B626" s="1" t="s">
        <v>169</v>
      </c>
      <c r="C626" t="s">
        <v>328</v>
      </c>
      <c r="D626" t="s">
        <v>101</v>
      </c>
      <c r="E626" s="2">
        <v>3000</v>
      </c>
      <c r="F626" s="2">
        <v>0</v>
      </c>
      <c r="G626" s="3" t="s">
        <v>175</v>
      </c>
      <c r="L626" t="str">
        <f t="shared" si="21"/>
        <v>Odontella11323</v>
      </c>
      <c r="N626" s="4" t="s">
        <v>329</v>
      </c>
    </row>
    <row r="627" spans="1:14" x14ac:dyDescent="0.25">
      <c r="A627" s="1">
        <v>11324</v>
      </c>
      <c r="B627" s="1" t="s">
        <v>169</v>
      </c>
      <c r="C627" t="s">
        <v>328</v>
      </c>
      <c r="D627" t="s">
        <v>101</v>
      </c>
      <c r="E627" s="2">
        <v>7000</v>
      </c>
      <c r="F627" s="2">
        <v>0</v>
      </c>
      <c r="G627" s="3" t="s">
        <v>57</v>
      </c>
      <c r="L627" t="str">
        <f t="shared" si="21"/>
        <v>naviculoid11324</v>
      </c>
      <c r="N627" s="4" t="s">
        <v>329</v>
      </c>
    </row>
    <row r="628" spans="1:14" x14ac:dyDescent="0.25">
      <c r="A628" s="1">
        <v>11325</v>
      </c>
      <c r="B628" s="1" t="s">
        <v>169</v>
      </c>
      <c r="C628" t="s">
        <v>328</v>
      </c>
      <c r="D628" t="s">
        <v>101</v>
      </c>
      <c r="E628" s="2">
        <v>2500</v>
      </c>
      <c r="F628" s="2">
        <v>0</v>
      </c>
      <c r="G628" s="3" t="s">
        <v>26</v>
      </c>
      <c r="L628" t="str">
        <f t="shared" si="21"/>
        <v>Chaetoceros11325</v>
      </c>
      <c r="N628" s="4" t="s">
        <v>329</v>
      </c>
    </row>
    <row r="629" spans="1:14" x14ac:dyDescent="0.25">
      <c r="A629" s="1">
        <v>11326</v>
      </c>
      <c r="B629" s="1" t="s">
        <v>169</v>
      </c>
      <c r="C629" t="s">
        <v>328</v>
      </c>
      <c r="D629" t="s">
        <v>101</v>
      </c>
      <c r="E629" s="2">
        <v>750</v>
      </c>
      <c r="F629" s="2">
        <v>0</v>
      </c>
      <c r="G629" s="3" t="s">
        <v>106</v>
      </c>
      <c r="L629" t="str">
        <f t="shared" si="21"/>
        <v>foraminiferan11326</v>
      </c>
      <c r="N629" s="4" t="s">
        <v>329</v>
      </c>
    </row>
    <row r="630" spans="1:14" x14ac:dyDescent="0.25">
      <c r="A630" s="1">
        <v>11327</v>
      </c>
      <c r="B630" s="1" t="s">
        <v>169</v>
      </c>
      <c r="C630" t="s">
        <v>328</v>
      </c>
      <c r="D630" t="s">
        <v>101</v>
      </c>
      <c r="E630" s="2">
        <v>7500</v>
      </c>
      <c r="F630" s="2">
        <v>0</v>
      </c>
      <c r="G630" s="3" t="s">
        <v>176</v>
      </c>
      <c r="L630" t="str">
        <f t="shared" si="21"/>
        <v>Achnanthales11327</v>
      </c>
      <c r="N630" s="4" t="s">
        <v>329</v>
      </c>
    </row>
    <row r="631" spans="1:14" x14ac:dyDescent="0.25">
      <c r="A631" s="1">
        <v>11328</v>
      </c>
      <c r="B631" s="1" t="s">
        <v>169</v>
      </c>
      <c r="C631" t="s">
        <v>328</v>
      </c>
      <c r="D631" t="s">
        <v>101</v>
      </c>
      <c r="E631" s="2">
        <v>9000</v>
      </c>
      <c r="F631" s="2">
        <v>0</v>
      </c>
      <c r="G631" s="3" t="s">
        <v>170</v>
      </c>
      <c r="L631" t="str">
        <f t="shared" si="21"/>
        <v>pennate11328</v>
      </c>
      <c r="N631" s="4" t="s">
        <v>329</v>
      </c>
    </row>
    <row r="632" spans="1:14" x14ac:dyDescent="0.25">
      <c r="A632" s="1">
        <v>11329</v>
      </c>
      <c r="B632" s="1" t="s">
        <v>169</v>
      </c>
      <c r="C632" t="s">
        <v>328</v>
      </c>
      <c r="D632" t="s">
        <v>101</v>
      </c>
      <c r="E632" s="2">
        <v>2000</v>
      </c>
      <c r="F632" s="2">
        <v>0</v>
      </c>
      <c r="G632" s="3" t="s">
        <v>173</v>
      </c>
      <c r="L632" t="str">
        <f t="shared" si="21"/>
        <v>Lyrella11329</v>
      </c>
      <c r="N632" s="4" t="s">
        <v>329</v>
      </c>
    </row>
    <row r="633" spans="1:14" x14ac:dyDescent="0.25">
      <c r="A633" s="1">
        <v>11330</v>
      </c>
      <c r="B633" s="1" t="s">
        <v>169</v>
      </c>
      <c r="C633" t="s">
        <v>328</v>
      </c>
      <c r="D633" t="s">
        <v>101</v>
      </c>
      <c r="E633" s="2">
        <v>10000</v>
      </c>
      <c r="F633" s="2">
        <v>0</v>
      </c>
      <c r="G633" s="3" t="s">
        <v>27</v>
      </c>
      <c r="L633" t="str">
        <f t="shared" si="21"/>
        <v>Thalassionema11330</v>
      </c>
      <c r="N633" s="4" t="s">
        <v>329</v>
      </c>
    </row>
    <row r="634" spans="1:14" x14ac:dyDescent="0.25">
      <c r="A634" s="1">
        <v>11331</v>
      </c>
      <c r="B634" s="1" t="s">
        <v>169</v>
      </c>
      <c r="C634" t="s">
        <v>328</v>
      </c>
      <c r="D634" t="s">
        <v>101</v>
      </c>
      <c r="E634" s="2">
        <v>5000</v>
      </c>
      <c r="F634" s="2">
        <v>0</v>
      </c>
      <c r="G634" s="3" t="s">
        <v>2</v>
      </c>
      <c r="L634" t="str">
        <f t="shared" si="21"/>
        <v>Navicula11331</v>
      </c>
      <c r="N634" s="4" t="s">
        <v>329</v>
      </c>
    </row>
    <row r="635" spans="1:14" x14ac:dyDescent="0.25">
      <c r="A635" s="1">
        <v>11332</v>
      </c>
      <c r="B635" s="1" t="s">
        <v>169</v>
      </c>
      <c r="C635" t="s">
        <v>328</v>
      </c>
      <c r="D635" t="s">
        <v>101</v>
      </c>
      <c r="E635" s="2">
        <v>20000</v>
      </c>
      <c r="F635" s="2">
        <v>0</v>
      </c>
      <c r="G635" s="3" t="s">
        <v>7</v>
      </c>
      <c r="L635" t="str">
        <f t="shared" si="21"/>
        <v>Achnanthes11332</v>
      </c>
      <c r="N635" s="4" t="s">
        <v>329</v>
      </c>
    </row>
    <row r="636" spans="1:14" x14ac:dyDescent="0.25">
      <c r="A636" s="1">
        <v>11333</v>
      </c>
      <c r="B636" s="1" t="s">
        <v>169</v>
      </c>
      <c r="C636" t="s">
        <v>328</v>
      </c>
      <c r="D636" t="s">
        <v>101</v>
      </c>
      <c r="E636" s="2">
        <v>1500</v>
      </c>
      <c r="F636" s="2">
        <v>0</v>
      </c>
      <c r="G636" s="3" t="s">
        <v>177</v>
      </c>
      <c r="L636" t="str">
        <f t="shared" si="21"/>
        <v>Synedra11333</v>
      </c>
      <c r="N636" s="4" t="s">
        <v>329</v>
      </c>
    </row>
    <row r="637" spans="1:14" x14ac:dyDescent="0.25">
      <c r="A637" s="1">
        <v>11334</v>
      </c>
      <c r="B637" s="1" t="s">
        <v>169</v>
      </c>
      <c r="C637" t="s">
        <v>328</v>
      </c>
      <c r="D637" t="s">
        <v>101</v>
      </c>
      <c r="E637" s="2">
        <v>20000</v>
      </c>
      <c r="F637" s="2">
        <v>0</v>
      </c>
      <c r="G637" s="3" t="s">
        <v>177</v>
      </c>
      <c r="L637" t="str">
        <f>+CONCATENATE(G637,A636,"a")</f>
        <v>Synedra11333a</v>
      </c>
      <c r="N637" s="4" t="s">
        <v>329</v>
      </c>
    </row>
    <row r="638" spans="1:14" x14ac:dyDescent="0.25">
      <c r="A638" s="1">
        <v>11335</v>
      </c>
      <c r="B638" s="1" t="s">
        <v>169</v>
      </c>
      <c r="C638" t="s">
        <v>328</v>
      </c>
      <c r="D638" t="s">
        <v>101</v>
      </c>
      <c r="E638" s="2">
        <v>20000</v>
      </c>
      <c r="F638" s="2">
        <v>0</v>
      </c>
      <c r="G638" s="3" t="s">
        <v>177</v>
      </c>
      <c r="L638" t="str">
        <f>+CONCATENATE(G638,A636,"b")</f>
        <v>Synedra11333b</v>
      </c>
      <c r="N638" s="4" t="s">
        <v>329</v>
      </c>
    </row>
    <row r="639" spans="1:14" x14ac:dyDescent="0.25">
      <c r="A639" s="1">
        <v>11336</v>
      </c>
      <c r="B639" s="1" t="s">
        <v>169</v>
      </c>
      <c r="C639" t="s">
        <v>328</v>
      </c>
      <c r="D639" t="s">
        <v>101</v>
      </c>
      <c r="E639" s="2">
        <v>10000</v>
      </c>
      <c r="F639" s="2">
        <v>0</v>
      </c>
      <c r="G639" s="3" t="s">
        <v>12</v>
      </c>
      <c r="L639" t="str">
        <f t="shared" si="21"/>
        <v>Amphora11336</v>
      </c>
      <c r="N639" s="4" t="s">
        <v>329</v>
      </c>
    </row>
    <row r="640" spans="1:14" x14ac:dyDescent="0.25">
      <c r="A640" s="1">
        <v>11337</v>
      </c>
      <c r="B640" s="1" t="s">
        <v>169</v>
      </c>
      <c r="C640" t="s">
        <v>328</v>
      </c>
      <c r="D640" t="s">
        <v>101</v>
      </c>
      <c r="E640" s="2">
        <v>3500</v>
      </c>
      <c r="F640" s="2">
        <v>0</v>
      </c>
      <c r="G640" s="3" t="s">
        <v>61</v>
      </c>
      <c r="H640" t="s">
        <v>95</v>
      </c>
      <c r="L640" t="str">
        <f t="shared" si="21"/>
        <v>Hemiaulus11337</v>
      </c>
      <c r="N640" s="4" t="s">
        <v>329</v>
      </c>
    </row>
    <row r="641" spans="1:14" x14ac:dyDescent="0.25">
      <c r="A641" s="1">
        <v>11338</v>
      </c>
      <c r="B641" s="1" t="s">
        <v>169</v>
      </c>
      <c r="C641" t="s">
        <v>328</v>
      </c>
      <c r="D641" t="s">
        <v>101</v>
      </c>
      <c r="E641" s="2">
        <v>1500</v>
      </c>
      <c r="F641" s="2">
        <v>0</v>
      </c>
      <c r="G641" s="3" t="s">
        <v>14</v>
      </c>
      <c r="L641" t="str">
        <f t="shared" si="21"/>
        <v>Nitzschia11338</v>
      </c>
      <c r="N641" s="4" t="s">
        <v>329</v>
      </c>
    </row>
    <row r="642" spans="1:14" x14ac:dyDescent="0.25">
      <c r="A642" s="1">
        <v>11339</v>
      </c>
      <c r="B642" s="1" t="s">
        <v>168</v>
      </c>
      <c r="C642" t="s">
        <v>318</v>
      </c>
      <c r="D642" t="s">
        <v>101</v>
      </c>
      <c r="E642" s="2">
        <v>5000</v>
      </c>
      <c r="F642" s="2">
        <v>0</v>
      </c>
      <c r="G642" s="3" t="s">
        <v>24</v>
      </c>
      <c r="L642" t="str">
        <f t="shared" ref="L642:L653" si="22">+CONCATENATE(G642,A642)</f>
        <v>synedroid11339</v>
      </c>
      <c r="N642" s="4"/>
    </row>
    <row r="643" spans="1:14" x14ac:dyDescent="0.25">
      <c r="A643" s="1">
        <v>11340</v>
      </c>
      <c r="B643" s="1" t="s">
        <v>168</v>
      </c>
      <c r="C643" t="s">
        <v>318</v>
      </c>
      <c r="D643" t="s">
        <v>101</v>
      </c>
      <c r="E643" s="2">
        <v>50000</v>
      </c>
      <c r="F643" s="2">
        <v>0</v>
      </c>
      <c r="G643" s="3" t="s">
        <v>24</v>
      </c>
      <c r="L643" t="str">
        <f>+CONCATENATE(G643,A642,"a")</f>
        <v>synedroid11339a</v>
      </c>
      <c r="N643" s="4"/>
    </row>
    <row r="644" spans="1:14" x14ac:dyDescent="0.25">
      <c r="A644" s="1">
        <v>11341</v>
      </c>
      <c r="B644" s="1" t="s">
        <v>168</v>
      </c>
      <c r="C644" t="s">
        <v>318</v>
      </c>
      <c r="D644" t="s">
        <v>101</v>
      </c>
      <c r="E644" s="2">
        <v>50000</v>
      </c>
      <c r="F644" s="2">
        <v>0</v>
      </c>
      <c r="G644" s="3" t="s">
        <v>24</v>
      </c>
      <c r="L644" t="str">
        <f>+CONCATENATE(G644,A642,"b")</f>
        <v>synedroid11339b</v>
      </c>
      <c r="N644" s="4"/>
    </row>
    <row r="645" spans="1:14" x14ac:dyDescent="0.25">
      <c r="A645" s="1">
        <v>11342</v>
      </c>
      <c r="B645" s="1" t="s">
        <v>131</v>
      </c>
      <c r="C645" t="s">
        <v>390</v>
      </c>
      <c r="D645" t="s">
        <v>101</v>
      </c>
      <c r="E645" s="2">
        <v>3500</v>
      </c>
      <c r="F645" s="2">
        <v>0</v>
      </c>
      <c r="G645" s="3" t="s">
        <v>16</v>
      </c>
      <c r="J645" t="s">
        <v>178</v>
      </c>
      <c r="L645" t="str">
        <f t="shared" si="22"/>
        <v>Thalassiosira11342</v>
      </c>
      <c r="N645" s="4"/>
    </row>
    <row r="646" spans="1:14" x14ac:dyDescent="0.25">
      <c r="A646" s="1">
        <v>11343</v>
      </c>
      <c r="B646" s="1" t="s">
        <v>131</v>
      </c>
      <c r="C646" t="s">
        <v>390</v>
      </c>
      <c r="D646" t="s">
        <v>101</v>
      </c>
      <c r="E646" s="2">
        <v>50000</v>
      </c>
      <c r="F646" s="2">
        <v>0</v>
      </c>
      <c r="G646" s="3" t="s">
        <v>16</v>
      </c>
      <c r="L646" t="str">
        <f>+CONCATENATE(G646,A645,"a")</f>
        <v>Thalassiosira11342a</v>
      </c>
      <c r="N646" s="4"/>
    </row>
    <row r="647" spans="1:14" x14ac:dyDescent="0.25">
      <c r="A647" s="1">
        <v>11344</v>
      </c>
      <c r="B647" s="1" t="s">
        <v>131</v>
      </c>
      <c r="C647" t="s">
        <v>390</v>
      </c>
      <c r="D647" t="s">
        <v>101</v>
      </c>
      <c r="E647" s="2">
        <v>25000</v>
      </c>
      <c r="F647" s="2">
        <v>0</v>
      </c>
      <c r="G647" s="3" t="s">
        <v>16</v>
      </c>
      <c r="L647" t="str">
        <f>+CONCATENATE(G647,A645,"b")</f>
        <v>Thalassiosira11342b</v>
      </c>
      <c r="N647" s="4"/>
    </row>
    <row r="648" spans="1:14" x14ac:dyDescent="0.25">
      <c r="A648" s="1">
        <v>11345</v>
      </c>
      <c r="B648" s="1" t="s">
        <v>131</v>
      </c>
      <c r="C648" t="s">
        <v>390</v>
      </c>
      <c r="D648" t="s">
        <v>101</v>
      </c>
      <c r="E648" s="2">
        <v>1700</v>
      </c>
      <c r="F648" s="2">
        <v>0</v>
      </c>
      <c r="G648" s="3" t="s">
        <v>16</v>
      </c>
      <c r="J648" t="s">
        <v>179</v>
      </c>
      <c r="L648" t="str">
        <f t="shared" si="22"/>
        <v>Thalassiosira11345</v>
      </c>
      <c r="N648" s="4"/>
    </row>
    <row r="649" spans="1:14" x14ac:dyDescent="0.25">
      <c r="A649" s="1">
        <v>11346</v>
      </c>
      <c r="B649" s="1" t="s">
        <v>131</v>
      </c>
      <c r="C649" t="s">
        <v>390</v>
      </c>
      <c r="D649" t="s">
        <v>101</v>
      </c>
      <c r="E649" s="2">
        <v>5000</v>
      </c>
      <c r="F649" s="2">
        <v>0</v>
      </c>
      <c r="G649" s="3" t="s">
        <v>16</v>
      </c>
      <c r="L649" t="str">
        <f>+CONCATENATE(G649,A648,"a")</f>
        <v>Thalassiosira11345a</v>
      </c>
      <c r="N649" s="4"/>
    </row>
    <row r="650" spans="1:14" x14ac:dyDescent="0.25">
      <c r="A650" s="1">
        <v>11347</v>
      </c>
      <c r="B650" s="1" t="s">
        <v>131</v>
      </c>
      <c r="C650" t="s">
        <v>390</v>
      </c>
      <c r="D650" t="s">
        <v>101</v>
      </c>
      <c r="E650" s="2">
        <v>50000</v>
      </c>
      <c r="F650" s="2">
        <v>0</v>
      </c>
      <c r="G650" s="3" t="s">
        <v>16</v>
      </c>
      <c r="L650" t="str">
        <f>+CONCATENATE(G650,A648,"b")</f>
        <v>Thalassiosira11345b</v>
      </c>
      <c r="N650" s="4"/>
    </row>
    <row r="651" spans="1:14" x14ac:dyDescent="0.25">
      <c r="A651" s="1">
        <v>11348</v>
      </c>
      <c r="B651" s="1" t="s">
        <v>131</v>
      </c>
      <c r="C651" t="s">
        <v>390</v>
      </c>
      <c r="D651" t="s">
        <v>101</v>
      </c>
      <c r="E651" s="2">
        <v>50000</v>
      </c>
      <c r="F651" s="2">
        <v>0</v>
      </c>
      <c r="G651" s="3" t="s">
        <v>16</v>
      </c>
      <c r="L651" t="str">
        <f>+CONCATENATE(G651,A648,"c")</f>
        <v>Thalassiosira11345c</v>
      </c>
      <c r="N651" s="4"/>
    </row>
    <row r="652" spans="1:14" x14ac:dyDescent="0.25">
      <c r="A652" s="1">
        <v>11349</v>
      </c>
      <c r="B652" s="1" t="s">
        <v>131</v>
      </c>
      <c r="C652" t="s">
        <v>390</v>
      </c>
      <c r="D652" t="s">
        <v>101</v>
      </c>
      <c r="E652" s="2">
        <v>2500</v>
      </c>
      <c r="F652" s="2">
        <v>0</v>
      </c>
      <c r="G652" s="3" t="s">
        <v>98</v>
      </c>
      <c r="L652" t="str">
        <f t="shared" si="22"/>
        <v>Asteromphalus11349</v>
      </c>
      <c r="N652" s="4"/>
    </row>
    <row r="653" spans="1:14" x14ac:dyDescent="0.25">
      <c r="A653" s="1">
        <v>11350</v>
      </c>
      <c r="B653" s="1" t="s">
        <v>131</v>
      </c>
      <c r="C653" t="s">
        <v>390</v>
      </c>
      <c r="D653" t="s">
        <v>101</v>
      </c>
      <c r="E653" s="2">
        <v>2500</v>
      </c>
      <c r="F653" s="2">
        <v>0</v>
      </c>
      <c r="G653" s="3" t="s">
        <v>14</v>
      </c>
      <c r="L653" t="str">
        <f t="shared" si="22"/>
        <v>Nitzschia11350</v>
      </c>
      <c r="N653" s="4"/>
    </row>
    <row r="654" spans="1:14" x14ac:dyDescent="0.25">
      <c r="A654" s="1">
        <v>11351</v>
      </c>
      <c r="B654" s="1" t="s">
        <v>131</v>
      </c>
      <c r="C654" t="s">
        <v>390</v>
      </c>
      <c r="D654" t="s">
        <v>101</v>
      </c>
      <c r="E654" s="2">
        <v>25000</v>
      </c>
      <c r="F654" s="2">
        <v>0</v>
      </c>
      <c r="G654" s="3" t="s">
        <v>14</v>
      </c>
      <c r="L654" t="str">
        <f>+CONCATENATE(G654,A653,"a")</f>
        <v>Nitzschia11350a</v>
      </c>
      <c r="N654" s="4"/>
    </row>
    <row r="655" spans="1:14" x14ac:dyDescent="0.25">
      <c r="A655" s="1">
        <v>11352</v>
      </c>
      <c r="B655" s="1" t="s">
        <v>131</v>
      </c>
      <c r="C655" t="s">
        <v>390</v>
      </c>
      <c r="D655" t="s">
        <v>101</v>
      </c>
      <c r="E655" s="2">
        <v>25000</v>
      </c>
      <c r="F655" s="2">
        <v>0</v>
      </c>
      <c r="G655" s="3" t="s">
        <v>14</v>
      </c>
      <c r="L655" t="str">
        <f>+CONCATENATE(G655,A653,"b")</f>
        <v>Nitzschia11350b</v>
      </c>
      <c r="N655" s="4"/>
    </row>
    <row r="656" spans="1:14" x14ac:dyDescent="0.25">
      <c r="A656" s="1">
        <v>11353</v>
      </c>
      <c r="B656" s="1" t="s">
        <v>131</v>
      </c>
      <c r="C656" t="s">
        <v>390</v>
      </c>
      <c r="D656" t="s">
        <v>101</v>
      </c>
      <c r="E656" s="2">
        <v>25000</v>
      </c>
      <c r="F656" s="2">
        <v>0</v>
      </c>
      <c r="G656" s="3" t="s">
        <v>14</v>
      </c>
      <c r="L656" t="str">
        <f>+CONCATENATE(G656,A653,"c")</f>
        <v>Nitzschia11350c</v>
      </c>
      <c r="N656" s="4"/>
    </row>
    <row r="657" spans="1:14" x14ac:dyDescent="0.25">
      <c r="A657" s="1">
        <v>11354</v>
      </c>
      <c r="B657" s="1" t="s">
        <v>131</v>
      </c>
      <c r="C657" t="s">
        <v>390</v>
      </c>
      <c r="D657" t="s">
        <v>101</v>
      </c>
      <c r="E657" s="2">
        <v>2500</v>
      </c>
      <c r="F657" s="2">
        <v>0</v>
      </c>
      <c r="G657" s="3" t="s">
        <v>123</v>
      </c>
      <c r="L657" t="str">
        <f t="shared" ref="L657:L720" si="23">+CONCATENATE(G657,A657)</f>
        <v>Neodelphineis11354</v>
      </c>
      <c r="N657" s="4"/>
    </row>
    <row r="658" spans="1:14" x14ac:dyDescent="0.25">
      <c r="A658" s="1">
        <v>11355</v>
      </c>
      <c r="B658" s="1" t="s">
        <v>131</v>
      </c>
      <c r="C658" t="s">
        <v>390</v>
      </c>
      <c r="D658" t="s">
        <v>101</v>
      </c>
      <c r="E658" s="2">
        <v>25000</v>
      </c>
      <c r="F658" s="2">
        <v>0</v>
      </c>
      <c r="G658" s="3" t="s">
        <v>123</v>
      </c>
      <c r="L658" t="str">
        <f>+CONCATENATE(G658,A657,"a")</f>
        <v>Neodelphineis11354a</v>
      </c>
      <c r="N658" s="4"/>
    </row>
    <row r="659" spans="1:14" x14ac:dyDescent="0.25">
      <c r="A659" s="1">
        <v>11356</v>
      </c>
      <c r="B659" s="1" t="s">
        <v>131</v>
      </c>
      <c r="C659" t="s">
        <v>390</v>
      </c>
      <c r="D659" t="s">
        <v>101</v>
      </c>
      <c r="E659" s="2">
        <v>25000</v>
      </c>
      <c r="F659" s="2">
        <v>0</v>
      </c>
      <c r="G659" s="3" t="s">
        <v>123</v>
      </c>
      <c r="L659" t="str">
        <f>+CONCATENATE(G659,A657,"b")</f>
        <v>Neodelphineis11354b</v>
      </c>
      <c r="N659" s="4"/>
    </row>
    <row r="660" spans="1:14" x14ac:dyDescent="0.25">
      <c r="A660" s="1">
        <v>11357</v>
      </c>
      <c r="B660" s="1" t="s">
        <v>131</v>
      </c>
      <c r="C660" t="s">
        <v>390</v>
      </c>
      <c r="D660" t="s">
        <v>101</v>
      </c>
      <c r="E660" s="2">
        <v>1500</v>
      </c>
      <c r="F660" s="2">
        <v>0</v>
      </c>
      <c r="G660" s="3" t="s">
        <v>9</v>
      </c>
      <c r="K660" t="s">
        <v>180</v>
      </c>
      <c r="L660" t="str">
        <f t="shared" si="23"/>
        <v>Fragilariopsis11357</v>
      </c>
      <c r="N660" s="4"/>
    </row>
    <row r="661" spans="1:14" x14ac:dyDescent="0.25">
      <c r="A661" s="1">
        <v>11358</v>
      </c>
      <c r="B661" s="1" t="s">
        <v>131</v>
      </c>
      <c r="C661" t="s">
        <v>390</v>
      </c>
      <c r="D661" t="s">
        <v>101</v>
      </c>
      <c r="E661" s="2">
        <v>50000</v>
      </c>
      <c r="F661" s="2">
        <v>0</v>
      </c>
      <c r="G661" s="3" t="s">
        <v>9</v>
      </c>
      <c r="L661" t="str">
        <f>+CONCATENATE(G661,A660,"a")</f>
        <v>Fragilariopsis11357a</v>
      </c>
      <c r="N661" s="4"/>
    </row>
    <row r="662" spans="1:14" x14ac:dyDescent="0.25">
      <c r="A662" s="1">
        <v>11359</v>
      </c>
      <c r="B662" s="1" t="s">
        <v>131</v>
      </c>
      <c r="C662" t="s">
        <v>390</v>
      </c>
      <c r="D662" t="s">
        <v>101</v>
      </c>
      <c r="E662" s="2">
        <v>25000</v>
      </c>
      <c r="F662" s="2">
        <v>0</v>
      </c>
      <c r="G662" s="3" t="s">
        <v>9</v>
      </c>
      <c r="L662" t="str">
        <f>+CONCATENATE(G662,A660,"b")</f>
        <v>Fragilariopsis11357b</v>
      </c>
      <c r="N662" s="4"/>
    </row>
    <row r="663" spans="1:14" x14ac:dyDescent="0.25">
      <c r="A663" s="1">
        <v>11360</v>
      </c>
      <c r="B663" s="1" t="s">
        <v>131</v>
      </c>
      <c r="C663" t="s">
        <v>390</v>
      </c>
      <c r="D663" t="s">
        <v>101</v>
      </c>
      <c r="E663" s="2">
        <v>25000</v>
      </c>
      <c r="F663" s="2">
        <v>0</v>
      </c>
      <c r="G663" s="3" t="s">
        <v>9</v>
      </c>
      <c r="L663" t="str">
        <f>+CONCATENATE(G663,A660,"c")</f>
        <v>Fragilariopsis11357c</v>
      </c>
      <c r="N663" s="4"/>
    </row>
    <row r="664" spans="1:14" x14ac:dyDescent="0.25">
      <c r="A664" s="1">
        <v>11361</v>
      </c>
      <c r="B664" s="1" t="s">
        <v>131</v>
      </c>
      <c r="C664" t="s">
        <v>390</v>
      </c>
      <c r="D664" t="s">
        <v>101</v>
      </c>
      <c r="E664" s="2">
        <v>2500</v>
      </c>
      <c r="F664" s="2">
        <v>0</v>
      </c>
      <c r="G664" s="3" t="s">
        <v>16</v>
      </c>
      <c r="L664" t="str">
        <f t="shared" si="23"/>
        <v>Thalassiosira11361</v>
      </c>
      <c r="N664" s="4"/>
    </row>
    <row r="665" spans="1:14" x14ac:dyDescent="0.25">
      <c r="A665" s="1">
        <v>11362</v>
      </c>
      <c r="B665" s="1" t="s">
        <v>131</v>
      </c>
      <c r="C665" t="s">
        <v>390</v>
      </c>
      <c r="D665" t="s">
        <v>101</v>
      </c>
      <c r="E665" s="2">
        <v>50000</v>
      </c>
      <c r="F665" s="2">
        <v>0</v>
      </c>
      <c r="G665" s="3" t="s">
        <v>16</v>
      </c>
      <c r="L665" t="str">
        <f>+CONCATENATE(G665,A664,"a")</f>
        <v>Thalassiosira11361a</v>
      </c>
      <c r="N665" s="4"/>
    </row>
    <row r="666" spans="1:14" x14ac:dyDescent="0.25">
      <c r="A666" s="1">
        <v>11363</v>
      </c>
      <c r="B666" s="1" t="s">
        <v>131</v>
      </c>
      <c r="C666" t="s">
        <v>390</v>
      </c>
      <c r="D666" t="s">
        <v>101</v>
      </c>
      <c r="E666" s="2">
        <v>40000</v>
      </c>
      <c r="F666" s="2">
        <v>0</v>
      </c>
      <c r="G666" s="3" t="s">
        <v>16</v>
      </c>
      <c r="L666" t="str">
        <f>+CONCATENATE(G666,A664,"b")</f>
        <v>Thalassiosira11361b</v>
      </c>
      <c r="N666" s="4"/>
    </row>
    <row r="667" spans="1:14" x14ac:dyDescent="0.25">
      <c r="A667" s="1">
        <v>11364</v>
      </c>
      <c r="B667" s="1" t="s">
        <v>131</v>
      </c>
      <c r="C667" t="s">
        <v>390</v>
      </c>
      <c r="D667" t="s">
        <v>101</v>
      </c>
      <c r="E667" s="2">
        <v>1500</v>
      </c>
      <c r="F667" s="2">
        <v>0</v>
      </c>
      <c r="G667" s="3" t="s">
        <v>9</v>
      </c>
      <c r="K667" t="s">
        <v>180</v>
      </c>
      <c r="L667" t="str">
        <f t="shared" si="23"/>
        <v>Fragilariopsis11364</v>
      </c>
      <c r="N667" s="4"/>
    </row>
    <row r="668" spans="1:14" x14ac:dyDescent="0.25">
      <c r="A668" s="1">
        <v>11365</v>
      </c>
      <c r="B668" s="1" t="s">
        <v>131</v>
      </c>
      <c r="C668" t="s">
        <v>390</v>
      </c>
      <c r="D668" t="s">
        <v>101</v>
      </c>
      <c r="E668" s="2">
        <v>25000</v>
      </c>
      <c r="F668" s="2">
        <v>0</v>
      </c>
      <c r="G668" s="3" t="s">
        <v>9</v>
      </c>
      <c r="L668" t="str">
        <f>+CONCATENATE(G668,A667,"a")</f>
        <v>Fragilariopsis11364a</v>
      </c>
      <c r="N668" s="4"/>
    </row>
    <row r="669" spans="1:14" x14ac:dyDescent="0.25">
      <c r="A669" s="1">
        <v>11366</v>
      </c>
      <c r="B669" s="1" t="s">
        <v>131</v>
      </c>
      <c r="C669" t="s">
        <v>390</v>
      </c>
      <c r="D669" t="s">
        <v>101</v>
      </c>
      <c r="E669" s="2">
        <v>25000</v>
      </c>
      <c r="F669" s="2">
        <v>0</v>
      </c>
      <c r="G669" s="3" t="s">
        <v>9</v>
      </c>
      <c r="L669" t="str">
        <f>+CONCATENATE(G669,A667,"b")</f>
        <v>Fragilariopsis11364b</v>
      </c>
      <c r="N669" s="4"/>
    </row>
    <row r="670" spans="1:14" x14ac:dyDescent="0.25">
      <c r="A670" s="1">
        <v>11367</v>
      </c>
      <c r="B670" s="1" t="s">
        <v>131</v>
      </c>
      <c r="C670" t="s">
        <v>390</v>
      </c>
      <c r="D670" t="s">
        <v>101</v>
      </c>
      <c r="E670" s="2">
        <v>25000</v>
      </c>
      <c r="F670" s="2">
        <v>0</v>
      </c>
      <c r="G670" s="3" t="s">
        <v>9</v>
      </c>
      <c r="L670" t="str">
        <f>+CONCATENATE(G670,A667,"c")</f>
        <v>Fragilariopsis11364c</v>
      </c>
      <c r="N670" s="4"/>
    </row>
    <row r="671" spans="1:14" x14ac:dyDescent="0.25">
      <c r="A671" s="1">
        <v>11368</v>
      </c>
      <c r="B671" s="1" t="s">
        <v>131</v>
      </c>
      <c r="C671" t="s">
        <v>390</v>
      </c>
      <c r="D671" t="s">
        <v>101</v>
      </c>
      <c r="E671" s="2">
        <v>1500</v>
      </c>
      <c r="F671" s="2">
        <v>0</v>
      </c>
      <c r="G671" s="3" t="s">
        <v>98</v>
      </c>
      <c r="L671" t="str">
        <f t="shared" si="23"/>
        <v>Asteromphalus11368</v>
      </c>
      <c r="N671" s="4"/>
    </row>
    <row r="672" spans="1:14" x14ac:dyDescent="0.25">
      <c r="A672" s="1">
        <v>11369</v>
      </c>
      <c r="B672" s="1" t="s">
        <v>131</v>
      </c>
      <c r="C672" t="s">
        <v>390</v>
      </c>
      <c r="D672" t="s">
        <v>101</v>
      </c>
      <c r="E672" s="2">
        <v>3000</v>
      </c>
      <c r="F672" s="2">
        <v>0</v>
      </c>
      <c r="G672" s="3" t="s">
        <v>14</v>
      </c>
      <c r="L672" t="str">
        <f t="shared" si="23"/>
        <v>Nitzschia11369</v>
      </c>
      <c r="N672" s="4"/>
    </row>
    <row r="673" spans="1:14" x14ac:dyDescent="0.25">
      <c r="A673" s="1">
        <v>11370</v>
      </c>
      <c r="B673" s="1" t="s">
        <v>131</v>
      </c>
      <c r="C673" t="s">
        <v>390</v>
      </c>
      <c r="D673" t="s">
        <v>101</v>
      </c>
      <c r="E673" s="2">
        <v>25000</v>
      </c>
      <c r="F673" s="2">
        <v>0</v>
      </c>
      <c r="G673" s="3" t="s">
        <v>14</v>
      </c>
      <c r="L673" t="str">
        <f>+CONCATENATE(G673,A672,"a")</f>
        <v>Nitzschia11369a</v>
      </c>
      <c r="N673" s="4"/>
    </row>
    <row r="674" spans="1:14" x14ac:dyDescent="0.25">
      <c r="A674" s="1">
        <v>11371</v>
      </c>
      <c r="B674" s="1" t="s">
        <v>131</v>
      </c>
      <c r="C674" t="s">
        <v>390</v>
      </c>
      <c r="D674" t="s">
        <v>101</v>
      </c>
      <c r="E674" s="2">
        <v>25000</v>
      </c>
      <c r="F674" s="2">
        <v>0</v>
      </c>
      <c r="G674" s="3" t="s">
        <v>14</v>
      </c>
      <c r="L674" t="str">
        <f>+CONCATENATE(G674,A672,"b")</f>
        <v>Nitzschia11369b</v>
      </c>
      <c r="N674" s="4"/>
    </row>
    <row r="675" spans="1:14" x14ac:dyDescent="0.25">
      <c r="A675" s="1">
        <v>11372</v>
      </c>
      <c r="B675" s="1" t="s">
        <v>131</v>
      </c>
      <c r="C675" t="s">
        <v>390</v>
      </c>
      <c r="D675" t="s">
        <v>101</v>
      </c>
      <c r="E675" s="2">
        <v>25000</v>
      </c>
      <c r="F675" s="2">
        <v>0</v>
      </c>
      <c r="G675" s="3" t="s">
        <v>14</v>
      </c>
      <c r="L675" t="str">
        <f>+CONCATENATE(G675,A672,"c")</f>
        <v>Nitzschia11369c</v>
      </c>
      <c r="N675" s="4"/>
    </row>
    <row r="676" spans="1:14" x14ac:dyDescent="0.25">
      <c r="A676" s="1">
        <v>11373</v>
      </c>
      <c r="B676" s="1" t="s">
        <v>74</v>
      </c>
      <c r="C676" s="16" t="s">
        <v>357</v>
      </c>
      <c r="D676" t="s">
        <v>101</v>
      </c>
      <c r="E676" s="2">
        <v>2000</v>
      </c>
      <c r="F676" s="2">
        <v>0</v>
      </c>
      <c r="G676" s="3" t="s">
        <v>118</v>
      </c>
      <c r="L676" t="str">
        <f t="shared" ref="L676:L700" si="24">+CONCATENATE(G676,A676)</f>
        <v>Cylindrotheca11373</v>
      </c>
      <c r="N676" s="4" t="s">
        <v>329</v>
      </c>
    </row>
    <row r="677" spans="1:14" x14ac:dyDescent="0.25">
      <c r="A677" s="1">
        <v>11374</v>
      </c>
      <c r="B677" s="1" t="s">
        <v>74</v>
      </c>
      <c r="C677" s="16" t="s">
        <v>357</v>
      </c>
      <c r="D677" t="s">
        <v>101</v>
      </c>
      <c r="E677" s="2">
        <v>2500</v>
      </c>
      <c r="F677" s="2">
        <v>0</v>
      </c>
      <c r="G677" s="3" t="s">
        <v>26</v>
      </c>
      <c r="L677" t="str">
        <f t="shared" si="24"/>
        <v>Chaetoceros11374</v>
      </c>
      <c r="N677" s="4" t="s">
        <v>329</v>
      </c>
    </row>
    <row r="678" spans="1:14" x14ac:dyDescent="0.25">
      <c r="A678" s="1">
        <v>11375</v>
      </c>
      <c r="B678" s="1" t="s">
        <v>74</v>
      </c>
      <c r="C678" s="16" t="s">
        <v>357</v>
      </c>
      <c r="D678" t="s">
        <v>101</v>
      </c>
      <c r="E678" s="2">
        <v>5000</v>
      </c>
      <c r="F678" s="2">
        <v>0</v>
      </c>
      <c r="G678" s="3" t="s">
        <v>49</v>
      </c>
      <c r="L678" t="str">
        <f t="shared" si="24"/>
        <v>Guinardia11375</v>
      </c>
      <c r="N678" s="4" t="s">
        <v>329</v>
      </c>
    </row>
    <row r="679" spans="1:14" x14ac:dyDescent="0.25">
      <c r="A679" s="1">
        <v>11376</v>
      </c>
      <c r="B679" s="1" t="s">
        <v>74</v>
      </c>
      <c r="C679" s="16" t="s">
        <v>357</v>
      </c>
      <c r="D679" t="s">
        <v>101</v>
      </c>
      <c r="E679" s="2">
        <v>15000</v>
      </c>
      <c r="F679" s="2">
        <v>0</v>
      </c>
      <c r="G679" s="3" t="s">
        <v>43</v>
      </c>
      <c r="L679" t="str">
        <f t="shared" si="24"/>
        <v>Leptocylindrus11376</v>
      </c>
      <c r="N679" s="4" t="s">
        <v>329</v>
      </c>
    </row>
    <row r="680" spans="1:14" x14ac:dyDescent="0.25">
      <c r="A680" s="1">
        <v>11377</v>
      </c>
      <c r="B680" s="1" t="s">
        <v>74</v>
      </c>
      <c r="C680" s="16" t="s">
        <v>357</v>
      </c>
      <c r="D680" t="s">
        <v>101</v>
      </c>
      <c r="E680" s="2">
        <v>7000</v>
      </c>
      <c r="F680" s="2">
        <v>0</v>
      </c>
      <c r="G680" s="3" t="s">
        <v>19</v>
      </c>
      <c r="L680" t="str">
        <f t="shared" si="24"/>
        <v>dinoflagellate11377</v>
      </c>
      <c r="N680" s="4" t="s">
        <v>329</v>
      </c>
    </row>
    <row r="681" spans="1:14" x14ac:dyDescent="0.25">
      <c r="A681" s="1">
        <v>11378</v>
      </c>
      <c r="B681" s="1" t="s">
        <v>74</v>
      </c>
      <c r="C681" s="16" t="s">
        <v>357</v>
      </c>
      <c r="D681" t="s">
        <v>101</v>
      </c>
      <c r="E681" s="2">
        <v>2500</v>
      </c>
      <c r="F681" s="2">
        <v>0</v>
      </c>
      <c r="G681" s="3" t="s">
        <v>8</v>
      </c>
      <c r="L681" t="str">
        <f t="shared" si="24"/>
        <v>Pseudonitzschia11378</v>
      </c>
      <c r="N681" s="4" t="s">
        <v>329</v>
      </c>
    </row>
    <row r="682" spans="1:14" x14ac:dyDescent="0.25">
      <c r="A682" s="1">
        <v>11379</v>
      </c>
      <c r="B682" s="1" t="s">
        <v>74</v>
      </c>
      <c r="C682" s="16" t="s">
        <v>357</v>
      </c>
      <c r="D682" t="s">
        <v>101</v>
      </c>
      <c r="E682" s="2">
        <v>20000</v>
      </c>
      <c r="F682" s="2">
        <v>0</v>
      </c>
      <c r="G682" s="3" t="s">
        <v>8</v>
      </c>
      <c r="L682" t="str">
        <f>+CONCATENATE(G682,A681,"a")</f>
        <v>Pseudonitzschia11378a</v>
      </c>
      <c r="N682" s="4" t="s">
        <v>329</v>
      </c>
    </row>
    <row r="683" spans="1:14" x14ac:dyDescent="0.25">
      <c r="A683" s="1">
        <v>11380</v>
      </c>
      <c r="B683" s="1" t="s">
        <v>74</v>
      </c>
      <c r="C683" s="16" t="s">
        <v>357</v>
      </c>
      <c r="D683" t="s">
        <v>101</v>
      </c>
      <c r="E683" s="2">
        <v>10000</v>
      </c>
      <c r="F683" s="2">
        <v>0</v>
      </c>
      <c r="G683" s="3" t="s">
        <v>14</v>
      </c>
      <c r="L683" t="str">
        <f t="shared" si="24"/>
        <v>Nitzschia11380</v>
      </c>
      <c r="N683" s="4" t="s">
        <v>329</v>
      </c>
    </row>
    <row r="684" spans="1:14" x14ac:dyDescent="0.25">
      <c r="A684" s="1">
        <v>11381</v>
      </c>
      <c r="B684" s="1" t="s">
        <v>74</v>
      </c>
      <c r="C684" s="16" t="s">
        <v>357</v>
      </c>
      <c r="D684" t="s">
        <v>101</v>
      </c>
      <c r="E684" s="2">
        <v>10000</v>
      </c>
      <c r="F684" s="2">
        <v>0</v>
      </c>
      <c r="G684" s="3" t="s">
        <v>14</v>
      </c>
      <c r="L684" t="str">
        <f t="shared" si="24"/>
        <v>Nitzschia11381</v>
      </c>
      <c r="N684" s="4" t="s">
        <v>329</v>
      </c>
    </row>
    <row r="685" spans="1:14" x14ac:dyDescent="0.25">
      <c r="A685" s="1">
        <v>11382</v>
      </c>
      <c r="B685" s="1" t="s">
        <v>74</v>
      </c>
      <c r="C685" s="16" t="s">
        <v>357</v>
      </c>
      <c r="D685" t="s">
        <v>101</v>
      </c>
      <c r="E685" s="2">
        <v>2000</v>
      </c>
      <c r="F685" s="2">
        <v>0</v>
      </c>
      <c r="G685" s="3" t="s">
        <v>8</v>
      </c>
      <c r="L685" t="str">
        <f t="shared" si="24"/>
        <v>Pseudonitzschia11382</v>
      </c>
      <c r="N685" s="4" t="s">
        <v>329</v>
      </c>
    </row>
    <row r="686" spans="1:14" x14ac:dyDescent="0.25">
      <c r="A686" s="1">
        <v>11383</v>
      </c>
      <c r="B686" s="1" t="s">
        <v>74</v>
      </c>
      <c r="C686" s="16" t="s">
        <v>357</v>
      </c>
      <c r="D686" t="s">
        <v>101</v>
      </c>
      <c r="E686" s="2">
        <v>10000</v>
      </c>
      <c r="F686" s="2">
        <v>0</v>
      </c>
      <c r="G686" s="3" t="s">
        <v>8</v>
      </c>
      <c r="L686" t="str">
        <f>+CONCATENATE(G686,A685,"a")</f>
        <v>Pseudonitzschia11382a</v>
      </c>
      <c r="N686" s="4" t="s">
        <v>329</v>
      </c>
    </row>
    <row r="687" spans="1:14" x14ac:dyDescent="0.25">
      <c r="A687" s="1">
        <v>11384</v>
      </c>
      <c r="B687" s="1" t="s">
        <v>74</v>
      </c>
      <c r="C687" s="16" t="s">
        <v>357</v>
      </c>
      <c r="D687" t="s">
        <v>101</v>
      </c>
      <c r="E687" s="2">
        <v>5000</v>
      </c>
      <c r="F687" s="2">
        <v>0</v>
      </c>
      <c r="G687" s="3" t="s">
        <v>359</v>
      </c>
      <c r="H687" t="s">
        <v>403</v>
      </c>
      <c r="L687" t="str">
        <f t="shared" si="24"/>
        <v>Coronosphaera11384</v>
      </c>
      <c r="N687" s="4" t="s">
        <v>329</v>
      </c>
    </row>
    <row r="688" spans="1:14" x14ac:dyDescent="0.25">
      <c r="A688" s="1">
        <v>11385</v>
      </c>
      <c r="B688" s="1" t="s">
        <v>74</v>
      </c>
      <c r="C688" s="16" t="s">
        <v>357</v>
      </c>
      <c r="D688" t="s">
        <v>101</v>
      </c>
      <c r="E688" s="2">
        <v>20000</v>
      </c>
      <c r="F688" s="2">
        <v>0</v>
      </c>
      <c r="G688" s="3" t="s">
        <v>359</v>
      </c>
      <c r="H688" t="s">
        <v>403</v>
      </c>
      <c r="L688" t="str">
        <f>+CONCATENATE(G688,A687,"a")</f>
        <v>Coronosphaera11384a</v>
      </c>
      <c r="N688" s="4" t="s">
        <v>329</v>
      </c>
    </row>
    <row r="689" spans="1:14" x14ac:dyDescent="0.25">
      <c r="A689" s="1">
        <v>11386</v>
      </c>
      <c r="B689" s="1" t="s">
        <v>74</v>
      </c>
      <c r="C689" s="16" t="s">
        <v>357</v>
      </c>
      <c r="D689" t="s">
        <v>101</v>
      </c>
      <c r="E689" s="2">
        <v>5000</v>
      </c>
      <c r="F689" s="2">
        <v>0</v>
      </c>
      <c r="G689" s="3" t="s">
        <v>51</v>
      </c>
      <c r="H689" t="s">
        <v>52</v>
      </c>
      <c r="L689" t="str">
        <f t="shared" si="24"/>
        <v>Shionodiscus11386</v>
      </c>
      <c r="N689" s="4" t="s">
        <v>329</v>
      </c>
    </row>
    <row r="690" spans="1:14" x14ac:dyDescent="0.25">
      <c r="A690" s="1">
        <v>11387</v>
      </c>
      <c r="B690" s="1" t="s">
        <v>74</v>
      </c>
      <c r="C690" s="16" t="s">
        <v>357</v>
      </c>
      <c r="D690" t="s">
        <v>101</v>
      </c>
      <c r="E690" s="2">
        <v>3500</v>
      </c>
      <c r="F690" s="2">
        <v>0</v>
      </c>
      <c r="G690" s="3" t="s">
        <v>59</v>
      </c>
      <c r="H690" t="s">
        <v>64</v>
      </c>
      <c r="L690" t="str">
        <f t="shared" si="24"/>
        <v>Mastogloia11387</v>
      </c>
      <c r="N690" s="4" t="s">
        <v>329</v>
      </c>
    </row>
    <row r="691" spans="1:14" x14ac:dyDescent="0.25">
      <c r="A691" s="1">
        <v>11388</v>
      </c>
      <c r="B691" s="1" t="s">
        <v>74</v>
      </c>
      <c r="C691" s="16" t="s">
        <v>357</v>
      </c>
      <c r="D691" t="s">
        <v>101</v>
      </c>
      <c r="E691" s="2">
        <v>7500</v>
      </c>
      <c r="F691" s="2">
        <v>0</v>
      </c>
      <c r="G691" s="3" t="s">
        <v>49</v>
      </c>
      <c r="L691" t="str">
        <f t="shared" si="24"/>
        <v>Guinardia11388</v>
      </c>
      <c r="N691" s="4" t="s">
        <v>329</v>
      </c>
    </row>
    <row r="692" spans="1:14" x14ac:dyDescent="0.25">
      <c r="A692" s="1">
        <v>11389</v>
      </c>
      <c r="B692" s="1" t="s">
        <v>74</v>
      </c>
      <c r="C692" s="16" t="s">
        <v>357</v>
      </c>
      <c r="D692" t="s">
        <v>101</v>
      </c>
      <c r="E692" s="2">
        <v>15000</v>
      </c>
      <c r="F692" s="2">
        <v>0</v>
      </c>
      <c r="G692" s="3" t="s">
        <v>9</v>
      </c>
      <c r="H692" t="s">
        <v>10</v>
      </c>
      <c r="L692" t="str">
        <f t="shared" si="24"/>
        <v>Fragilariopsis11389</v>
      </c>
      <c r="N692" s="4" t="s">
        <v>329</v>
      </c>
    </row>
    <row r="693" spans="1:14" x14ac:dyDescent="0.25">
      <c r="A693" s="1">
        <v>11390</v>
      </c>
      <c r="B693" s="1" t="s">
        <v>74</v>
      </c>
      <c r="C693" s="16" t="s">
        <v>357</v>
      </c>
      <c r="D693" t="s">
        <v>101</v>
      </c>
      <c r="E693" s="2">
        <v>3500</v>
      </c>
      <c r="F693" s="2">
        <v>0</v>
      </c>
      <c r="G693" s="3" t="s">
        <v>26</v>
      </c>
      <c r="L693" t="str">
        <f t="shared" si="24"/>
        <v>Chaetoceros11390</v>
      </c>
      <c r="N693" s="4" t="s">
        <v>329</v>
      </c>
    </row>
    <row r="694" spans="1:14" x14ac:dyDescent="0.25">
      <c r="A694" s="1">
        <v>11391</v>
      </c>
      <c r="B694" s="1" t="s">
        <v>74</v>
      </c>
      <c r="C694" s="16" t="s">
        <v>357</v>
      </c>
      <c r="D694" t="s">
        <v>101</v>
      </c>
      <c r="E694" s="2">
        <v>7500</v>
      </c>
      <c r="F694" s="2">
        <v>0</v>
      </c>
      <c r="G694" s="3" t="s">
        <v>14</v>
      </c>
      <c r="L694" t="str">
        <f t="shared" si="24"/>
        <v>Nitzschia11391</v>
      </c>
      <c r="N694" s="4" t="s">
        <v>329</v>
      </c>
    </row>
    <row r="695" spans="1:14" x14ac:dyDescent="0.25">
      <c r="A695" s="1">
        <v>11392</v>
      </c>
      <c r="B695" s="1" t="s">
        <v>74</v>
      </c>
      <c r="C695" s="16" t="s">
        <v>357</v>
      </c>
      <c r="D695" t="s">
        <v>101</v>
      </c>
      <c r="E695" s="2">
        <v>500</v>
      </c>
      <c r="F695" s="2">
        <v>0</v>
      </c>
      <c r="G695" s="3" t="s">
        <v>26</v>
      </c>
      <c r="L695" t="str">
        <f t="shared" si="24"/>
        <v>Chaetoceros11392</v>
      </c>
      <c r="N695" s="4" t="s">
        <v>329</v>
      </c>
    </row>
    <row r="696" spans="1:14" s="16" customFormat="1" x14ac:dyDescent="0.25">
      <c r="A696" s="15">
        <v>11393</v>
      </c>
      <c r="B696" s="15" t="s">
        <v>74</v>
      </c>
      <c r="C696" s="16" t="s">
        <v>357</v>
      </c>
      <c r="D696" s="16" t="s">
        <v>101</v>
      </c>
      <c r="E696" s="17">
        <v>1500</v>
      </c>
      <c r="F696" s="17">
        <v>0</v>
      </c>
      <c r="G696" s="18" t="s">
        <v>26</v>
      </c>
      <c r="L696" s="16" t="str">
        <f t="shared" si="24"/>
        <v>Chaetoceros11393</v>
      </c>
      <c r="N696" s="19" t="s">
        <v>329</v>
      </c>
    </row>
    <row r="697" spans="1:14" x14ac:dyDescent="0.25">
      <c r="A697" s="1">
        <v>11394</v>
      </c>
      <c r="B697" s="1" t="s">
        <v>74</v>
      </c>
      <c r="C697" s="16" t="s">
        <v>357</v>
      </c>
      <c r="D697" t="s">
        <v>101</v>
      </c>
      <c r="E697" s="2">
        <v>15000</v>
      </c>
      <c r="F697" s="2">
        <v>0</v>
      </c>
      <c r="G697" s="3" t="s">
        <v>13</v>
      </c>
      <c r="H697" t="s">
        <v>111</v>
      </c>
      <c r="L697" t="str">
        <f t="shared" si="24"/>
        <v>Syracosphaera11394</v>
      </c>
      <c r="N697" s="4" t="s">
        <v>329</v>
      </c>
    </row>
    <row r="698" spans="1:14" x14ac:dyDescent="0.25">
      <c r="A698" s="1">
        <v>11395</v>
      </c>
      <c r="B698" s="1" t="s">
        <v>74</v>
      </c>
      <c r="C698" s="16" t="s">
        <v>357</v>
      </c>
      <c r="D698" t="s">
        <v>101</v>
      </c>
      <c r="E698" s="2">
        <v>12000</v>
      </c>
      <c r="F698" s="2">
        <v>0</v>
      </c>
      <c r="G698" s="3" t="s">
        <v>84</v>
      </c>
      <c r="H698" t="s">
        <v>399</v>
      </c>
      <c r="L698" t="str">
        <f t="shared" si="24"/>
        <v>Calyptrosphaera11395</v>
      </c>
      <c r="N698" s="4" t="s">
        <v>329</v>
      </c>
    </row>
    <row r="699" spans="1:14" x14ac:dyDescent="0.25">
      <c r="A699" s="1">
        <v>11396</v>
      </c>
      <c r="B699" s="1" t="s">
        <v>74</v>
      </c>
      <c r="C699" s="16" t="s">
        <v>357</v>
      </c>
      <c r="D699" t="s">
        <v>101</v>
      </c>
      <c r="E699" s="2">
        <v>9000</v>
      </c>
      <c r="F699" s="2">
        <v>0</v>
      </c>
      <c r="G699" s="3" t="s">
        <v>181</v>
      </c>
      <c r="L699" t="str">
        <f t="shared" si="24"/>
        <v>Hayaster11396</v>
      </c>
      <c r="N699" s="4" t="s">
        <v>329</v>
      </c>
    </row>
    <row r="700" spans="1:14" s="16" customFormat="1" x14ac:dyDescent="0.25">
      <c r="A700" s="15">
        <v>11397</v>
      </c>
      <c r="B700" s="15" t="s">
        <v>74</v>
      </c>
      <c r="C700" s="16" t="s">
        <v>357</v>
      </c>
      <c r="D700" s="16" t="s">
        <v>101</v>
      </c>
      <c r="E700" s="17">
        <v>10000</v>
      </c>
      <c r="F700" s="17">
        <v>0</v>
      </c>
      <c r="G700" s="18" t="s">
        <v>181</v>
      </c>
      <c r="L700" s="16" t="str">
        <f t="shared" si="24"/>
        <v>Hayaster11397</v>
      </c>
      <c r="N700" s="19" t="s">
        <v>329</v>
      </c>
    </row>
    <row r="701" spans="1:14" x14ac:dyDescent="0.25">
      <c r="A701" s="1">
        <v>11398</v>
      </c>
      <c r="B701" s="1" t="s">
        <v>182</v>
      </c>
      <c r="C701" t="s">
        <v>389</v>
      </c>
      <c r="D701" t="s">
        <v>101</v>
      </c>
      <c r="E701" s="2">
        <v>2500</v>
      </c>
      <c r="F701" s="2">
        <v>0</v>
      </c>
      <c r="G701" s="3" t="s">
        <v>149</v>
      </c>
      <c r="L701" t="str">
        <f t="shared" si="23"/>
        <v>Azpeitia11398</v>
      </c>
      <c r="N701" s="4"/>
    </row>
    <row r="702" spans="1:14" x14ac:dyDescent="0.25">
      <c r="A702" s="1">
        <v>11399</v>
      </c>
      <c r="B702" s="1" t="s">
        <v>182</v>
      </c>
      <c r="C702" t="s">
        <v>389</v>
      </c>
      <c r="D702" t="s">
        <v>101</v>
      </c>
      <c r="E702" s="2">
        <v>25000</v>
      </c>
      <c r="F702" s="2">
        <v>0</v>
      </c>
      <c r="G702" s="3" t="s">
        <v>16</v>
      </c>
      <c r="L702" t="str">
        <f t="shared" si="23"/>
        <v>Thalassiosira11399</v>
      </c>
      <c r="N702" s="4"/>
    </row>
    <row r="703" spans="1:14" x14ac:dyDescent="0.25">
      <c r="A703" s="1">
        <v>11400</v>
      </c>
      <c r="B703" s="1" t="s">
        <v>182</v>
      </c>
      <c r="C703" t="s">
        <v>389</v>
      </c>
      <c r="D703" t="s">
        <v>101</v>
      </c>
      <c r="E703" s="2">
        <v>1900</v>
      </c>
      <c r="F703" s="2">
        <v>0</v>
      </c>
      <c r="G703" s="3" t="s">
        <v>16</v>
      </c>
      <c r="L703" t="str">
        <f t="shared" si="23"/>
        <v>Thalassiosira11400</v>
      </c>
      <c r="N703" s="4"/>
    </row>
    <row r="704" spans="1:14" x14ac:dyDescent="0.25">
      <c r="A704" s="1">
        <v>11401</v>
      </c>
      <c r="B704" s="1" t="s">
        <v>182</v>
      </c>
      <c r="C704" t="s">
        <v>389</v>
      </c>
      <c r="D704" t="s">
        <v>101</v>
      </c>
      <c r="E704" s="2">
        <v>2000</v>
      </c>
      <c r="F704" s="2">
        <v>0</v>
      </c>
      <c r="G704" s="3" t="s">
        <v>98</v>
      </c>
      <c r="L704" t="str">
        <f t="shared" si="23"/>
        <v>Asteromphalus11401</v>
      </c>
      <c r="N704" s="4"/>
    </row>
    <row r="705" spans="1:14" x14ac:dyDescent="0.25">
      <c r="A705" s="1">
        <v>11408</v>
      </c>
      <c r="B705" s="1" t="s">
        <v>183</v>
      </c>
      <c r="C705" t="s">
        <v>360</v>
      </c>
      <c r="D705" t="s">
        <v>101</v>
      </c>
      <c r="E705" s="2">
        <v>9500</v>
      </c>
      <c r="F705" s="2">
        <v>0</v>
      </c>
      <c r="G705" s="3" t="s">
        <v>14</v>
      </c>
      <c r="L705" t="str">
        <f t="shared" si="23"/>
        <v>Nitzschia11408</v>
      </c>
      <c r="N705" s="4" t="s">
        <v>361</v>
      </c>
    </row>
    <row r="706" spans="1:14" x14ac:dyDescent="0.25">
      <c r="A706" s="1">
        <v>11409</v>
      </c>
      <c r="B706" s="1" t="s">
        <v>183</v>
      </c>
      <c r="C706" t="s">
        <v>360</v>
      </c>
      <c r="D706" t="s">
        <v>101</v>
      </c>
      <c r="E706" s="2">
        <v>12000</v>
      </c>
      <c r="F706" s="2">
        <v>0</v>
      </c>
      <c r="G706" s="3" t="s">
        <v>14</v>
      </c>
      <c r="L706" t="str">
        <f t="shared" si="23"/>
        <v>Nitzschia11409</v>
      </c>
      <c r="N706" s="4"/>
    </row>
    <row r="707" spans="1:14" x14ac:dyDescent="0.25">
      <c r="A707" s="1">
        <v>11410</v>
      </c>
      <c r="B707" s="1" t="s">
        <v>183</v>
      </c>
      <c r="C707" t="s">
        <v>360</v>
      </c>
      <c r="D707" t="s">
        <v>101</v>
      </c>
      <c r="E707" s="2">
        <v>1500</v>
      </c>
      <c r="F707" s="2">
        <v>0</v>
      </c>
      <c r="G707" s="3" t="s">
        <v>8</v>
      </c>
      <c r="L707" t="str">
        <f t="shared" si="23"/>
        <v>Pseudonitzschia11410</v>
      </c>
      <c r="N707" s="4"/>
    </row>
    <row r="708" spans="1:14" x14ac:dyDescent="0.25">
      <c r="A708" s="1">
        <v>11411</v>
      </c>
      <c r="B708" s="1" t="s">
        <v>183</v>
      </c>
      <c r="C708" t="s">
        <v>360</v>
      </c>
      <c r="D708" t="s">
        <v>101</v>
      </c>
      <c r="E708" s="2">
        <v>15000</v>
      </c>
      <c r="F708" s="2">
        <v>0</v>
      </c>
      <c r="G708" s="3" t="s">
        <v>8</v>
      </c>
      <c r="L708" t="str">
        <f>+CONCATENATE(G708,A707,"a")</f>
        <v>Pseudonitzschia11410a</v>
      </c>
      <c r="N708" s="4"/>
    </row>
    <row r="709" spans="1:14" x14ac:dyDescent="0.25">
      <c r="A709" s="1">
        <v>11412</v>
      </c>
      <c r="B709" s="1" t="s">
        <v>183</v>
      </c>
      <c r="C709" t="s">
        <v>360</v>
      </c>
      <c r="D709" t="s">
        <v>101</v>
      </c>
      <c r="E709" s="2">
        <v>10000</v>
      </c>
      <c r="F709" s="2">
        <v>0</v>
      </c>
      <c r="G709" s="3" t="s">
        <v>46</v>
      </c>
      <c r="L709" t="str">
        <f t="shared" si="23"/>
        <v>Prorocentrum11412</v>
      </c>
      <c r="N709" s="4"/>
    </row>
    <row r="710" spans="1:14" x14ac:dyDescent="0.25">
      <c r="A710" s="1">
        <v>11413</v>
      </c>
      <c r="B710" s="1" t="s">
        <v>183</v>
      </c>
      <c r="C710" t="s">
        <v>360</v>
      </c>
      <c r="D710" t="s">
        <v>101</v>
      </c>
      <c r="E710" s="2">
        <v>5000</v>
      </c>
      <c r="F710" s="2">
        <v>0</v>
      </c>
      <c r="G710" s="3" t="s">
        <v>13</v>
      </c>
      <c r="L710" t="str">
        <f t="shared" si="23"/>
        <v>Syracosphaera11413</v>
      </c>
      <c r="N710" s="4"/>
    </row>
    <row r="711" spans="1:14" x14ac:dyDescent="0.25">
      <c r="A711" s="1">
        <v>11414</v>
      </c>
      <c r="B711" s="1" t="s">
        <v>183</v>
      </c>
      <c r="C711" t="s">
        <v>360</v>
      </c>
      <c r="D711" t="s">
        <v>101</v>
      </c>
      <c r="E711" s="2">
        <v>2500</v>
      </c>
      <c r="F711" s="2">
        <v>0</v>
      </c>
      <c r="G711" s="3" t="s">
        <v>19</v>
      </c>
      <c r="L711" t="str">
        <f t="shared" si="23"/>
        <v>dinoflagellate11414</v>
      </c>
      <c r="N711" s="4"/>
    </row>
    <row r="712" spans="1:14" x14ac:dyDescent="0.25">
      <c r="A712" s="1">
        <v>11415</v>
      </c>
      <c r="B712" s="1" t="s">
        <v>183</v>
      </c>
      <c r="C712" t="s">
        <v>360</v>
      </c>
      <c r="D712" t="s">
        <v>101</v>
      </c>
      <c r="E712" s="2">
        <v>5000</v>
      </c>
      <c r="F712" s="2">
        <v>0</v>
      </c>
      <c r="G712" s="3" t="s">
        <v>362</v>
      </c>
      <c r="L712" t="str">
        <f t="shared" si="23"/>
        <v>Wigwamma11415</v>
      </c>
      <c r="N712" s="4"/>
    </row>
    <row r="713" spans="1:14" x14ac:dyDescent="0.25">
      <c r="A713" s="1">
        <v>11416</v>
      </c>
      <c r="B713" s="1" t="s">
        <v>183</v>
      </c>
      <c r="C713" t="s">
        <v>360</v>
      </c>
      <c r="D713" t="s">
        <v>101</v>
      </c>
      <c r="E713" s="2">
        <v>25000</v>
      </c>
      <c r="F713" s="2">
        <v>0</v>
      </c>
      <c r="G713" s="3" t="s">
        <v>362</v>
      </c>
      <c r="L713" t="str">
        <f>+CONCATENATE(G713,A712,"a")</f>
        <v>Wigwamma11415a</v>
      </c>
      <c r="N713" s="4"/>
    </row>
    <row r="714" spans="1:14" x14ac:dyDescent="0.25">
      <c r="A714" s="1">
        <v>11417</v>
      </c>
      <c r="B714" s="1" t="s">
        <v>183</v>
      </c>
      <c r="C714" t="s">
        <v>360</v>
      </c>
      <c r="D714" t="s">
        <v>101</v>
      </c>
      <c r="E714" s="2">
        <v>6500</v>
      </c>
      <c r="F714" s="2">
        <v>0</v>
      </c>
      <c r="G714" s="3" t="s">
        <v>41</v>
      </c>
      <c r="L714" t="str">
        <f t="shared" si="23"/>
        <v>Oxytoxum11417</v>
      </c>
      <c r="N714" s="4"/>
    </row>
    <row r="715" spans="1:14" x14ac:dyDescent="0.25">
      <c r="A715" s="1">
        <v>11418</v>
      </c>
      <c r="B715" s="1" t="s">
        <v>183</v>
      </c>
      <c r="C715" t="s">
        <v>360</v>
      </c>
      <c r="D715" t="s">
        <v>101</v>
      </c>
      <c r="E715" s="2">
        <v>6500</v>
      </c>
      <c r="F715" s="2">
        <v>0</v>
      </c>
      <c r="G715" s="3" t="s">
        <v>41</v>
      </c>
      <c r="L715" t="str">
        <f t="shared" si="23"/>
        <v>Oxytoxum11418</v>
      </c>
      <c r="N715" s="4"/>
    </row>
    <row r="716" spans="1:14" x14ac:dyDescent="0.25">
      <c r="A716" s="1">
        <v>11419</v>
      </c>
      <c r="B716" s="1" t="s">
        <v>183</v>
      </c>
      <c r="C716" t="s">
        <v>360</v>
      </c>
      <c r="D716" t="s">
        <v>101</v>
      </c>
      <c r="E716" s="2">
        <v>5000</v>
      </c>
      <c r="F716" s="2">
        <v>0</v>
      </c>
      <c r="G716" s="3" t="s">
        <v>103</v>
      </c>
      <c r="H716" t="s">
        <v>405</v>
      </c>
      <c r="L716" t="str">
        <f t="shared" si="23"/>
        <v>Periphyllophora11419</v>
      </c>
      <c r="N716" s="4"/>
    </row>
    <row r="717" spans="1:14" x14ac:dyDescent="0.25">
      <c r="A717" s="1">
        <v>11420</v>
      </c>
      <c r="B717" s="1" t="s">
        <v>183</v>
      </c>
      <c r="C717" t="s">
        <v>360</v>
      </c>
      <c r="D717" t="s">
        <v>101</v>
      </c>
      <c r="E717" s="2">
        <v>20000</v>
      </c>
      <c r="F717" s="2">
        <v>0</v>
      </c>
      <c r="G717" s="3" t="s">
        <v>103</v>
      </c>
      <c r="H717" t="s">
        <v>405</v>
      </c>
      <c r="L717" t="str">
        <f>+CONCATENATE(G717,A716,"a")</f>
        <v>Periphyllophora11419a</v>
      </c>
      <c r="N717" s="4"/>
    </row>
    <row r="718" spans="1:14" x14ac:dyDescent="0.25">
      <c r="A718" s="1">
        <v>11421</v>
      </c>
      <c r="B718" s="1" t="s">
        <v>183</v>
      </c>
      <c r="C718" t="s">
        <v>360</v>
      </c>
      <c r="D718" t="s">
        <v>101</v>
      </c>
      <c r="E718" s="2">
        <v>6500</v>
      </c>
      <c r="F718" s="2">
        <v>0</v>
      </c>
      <c r="G718" s="3" t="s">
        <v>407</v>
      </c>
      <c r="L718" t="str">
        <f t="shared" si="23"/>
        <v>Canistrolithus11421</v>
      </c>
      <c r="N718" s="4"/>
    </row>
    <row r="719" spans="1:14" x14ac:dyDescent="0.25">
      <c r="A719" s="1">
        <v>11422</v>
      </c>
      <c r="B719" s="1" t="s">
        <v>183</v>
      </c>
      <c r="C719" t="s">
        <v>360</v>
      </c>
      <c r="D719" t="s">
        <v>101</v>
      </c>
      <c r="E719" s="2">
        <v>15000</v>
      </c>
      <c r="F719" s="2">
        <v>0</v>
      </c>
      <c r="G719" s="3" t="s">
        <v>117</v>
      </c>
      <c r="L719" t="str">
        <f t="shared" si="23"/>
        <v>spore11422</v>
      </c>
      <c r="N719" s="4"/>
    </row>
    <row r="720" spans="1:14" x14ac:dyDescent="0.25">
      <c r="A720" s="1">
        <v>11423</v>
      </c>
      <c r="B720" s="1" t="s">
        <v>183</v>
      </c>
      <c r="C720" t="s">
        <v>360</v>
      </c>
      <c r="D720" t="s">
        <v>101</v>
      </c>
      <c r="E720" s="2">
        <v>7500</v>
      </c>
      <c r="F720" s="2">
        <v>0</v>
      </c>
      <c r="G720" s="3" t="s">
        <v>46</v>
      </c>
      <c r="L720" t="str">
        <f t="shared" si="23"/>
        <v>Prorocentrum11423</v>
      </c>
      <c r="N720" s="4"/>
    </row>
    <row r="721" spans="1:14" x14ac:dyDescent="0.25">
      <c r="A721" s="1">
        <v>11424</v>
      </c>
      <c r="B721" s="1" t="s">
        <v>183</v>
      </c>
      <c r="C721" t="s">
        <v>360</v>
      </c>
      <c r="D721" t="s">
        <v>101</v>
      </c>
      <c r="E721" s="2">
        <v>7000</v>
      </c>
      <c r="F721" s="2">
        <v>0</v>
      </c>
      <c r="G721" s="3" t="s">
        <v>41</v>
      </c>
      <c r="L721" t="str">
        <f t="shared" ref="L721" si="25">+CONCATENATE(G721,A721)</f>
        <v>Oxytoxum11424</v>
      </c>
      <c r="N721" s="4"/>
    </row>
    <row r="722" spans="1:14" x14ac:dyDescent="0.25">
      <c r="A722" s="1">
        <v>11425</v>
      </c>
      <c r="B722" s="1" t="s">
        <v>182</v>
      </c>
      <c r="C722" t="s">
        <v>389</v>
      </c>
      <c r="D722" t="s">
        <v>101</v>
      </c>
      <c r="E722" s="2">
        <v>2500</v>
      </c>
      <c r="F722" s="2">
        <v>0</v>
      </c>
      <c r="G722" s="3" t="s">
        <v>16</v>
      </c>
      <c r="L722" t="str">
        <f t="shared" ref="L722:L784" si="26">+CONCATENATE(G722,A722)</f>
        <v>Thalassiosira11425</v>
      </c>
      <c r="N722" s="4"/>
    </row>
    <row r="723" spans="1:14" x14ac:dyDescent="0.25">
      <c r="A723" s="1">
        <v>11426</v>
      </c>
      <c r="B723" s="1" t="s">
        <v>182</v>
      </c>
      <c r="C723" t="s">
        <v>389</v>
      </c>
      <c r="D723" t="s">
        <v>101</v>
      </c>
      <c r="E723" s="2">
        <v>1700</v>
      </c>
      <c r="F723" s="2">
        <v>0</v>
      </c>
      <c r="G723" s="3" t="s">
        <v>149</v>
      </c>
      <c r="L723" t="str">
        <f t="shared" si="26"/>
        <v>Azpeitia11426</v>
      </c>
      <c r="N723" s="4"/>
    </row>
    <row r="724" spans="1:14" x14ac:dyDescent="0.25">
      <c r="A724" s="1">
        <v>11427</v>
      </c>
      <c r="B724" s="1" t="s">
        <v>182</v>
      </c>
      <c r="C724" t="s">
        <v>389</v>
      </c>
      <c r="D724" t="s">
        <v>101</v>
      </c>
      <c r="E724" s="2">
        <v>15000</v>
      </c>
      <c r="F724" s="2">
        <v>0</v>
      </c>
      <c r="G724" s="3" t="s">
        <v>149</v>
      </c>
      <c r="L724" t="str">
        <f>+CONCATENATE(G724,A723,"a")</f>
        <v>Azpeitia11426a</v>
      </c>
      <c r="N724" s="4"/>
    </row>
    <row r="725" spans="1:14" x14ac:dyDescent="0.25">
      <c r="A725" s="1">
        <v>11428</v>
      </c>
      <c r="B725" s="1" t="s">
        <v>182</v>
      </c>
      <c r="C725" t="s">
        <v>389</v>
      </c>
      <c r="D725" t="s">
        <v>101</v>
      </c>
      <c r="E725" s="2">
        <v>5000</v>
      </c>
      <c r="F725" s="2">
        <v>0</v>
      </c>
      <c r="G725" s="3" t="s">
        <v>26</v>
      </c>
      <c r="J725" t="s">
        <v>117</v>
      </c>
      <c r="L725" t="str">
        <f t="shared" si="26"/>
        <v>Chaetoceros11428</v>
      </c>
      <c r="N725" s="4"/>
    </row>
    <row r="726" spans="1:14" x14ac:dyDescent="0.25">
      <c r="A726" s="1">
        <v>11429</v>
      </c>
      <c r="B726" s="1" t="s">
        <v>182</v>
      </c>
      <c r="C726" t="s">
        <v>389</v>
      </c>
      <c r="D726" t="s">
        <v>101</v>
      </c>
      <c r="E726" s="2">
        <v>1400</v>
      </c>
      <c r="F726" s="2">
        <v>0</v>
      </c>
      <c r="G726" s="3" t="s">
        <v>132</v>
      </c>
      <c r="L726" t="str">
        <f t="shared" si="26"/>
        <v>Hemidiscus11429</v>
      </c>
      <c r="N726" s="4"/>
    </row>
    <row r="727" spans="1:14" x14ac:dyDescent="0.25">
      <c r="A727" s="1">
        <v>11430</v>
      </c>
      <c r="B727" s="1" t="s">
        <v>184</v>
      </c>
      <c r="C727" t="s">
        <v>363</v>
      </c>
      <c r="D727" t="s">
        <v>101</v>
      </c>
      <c r="E727" s="2">
        <v>5000</v>
      </c>
      <c r="F727" s="2">
        <v>0</v>
      </c>
      <c r="G727" s="3" t="s">
        <v>35</v>
      </c>
      <c r="L727" t="str">
        <f t="shared" si="26"/>
        <v>Cyclotella11430</v>
      </c>
      <c r="N727" s="4" t="s">
        <v>361</v>
      </c>
    </row>
    <row r="728" spans="1:14" x14ac:dyDescent="0.25">
      <c r="A728" s="1">
        <v>11431</v>
      </c>
      <c r="B728" s="1" t="s">
        <v>184</v>
      </c>
      <c r="C728" t="s">
        <v>363</v>
      </c>
      <c r="D728" t="s">
        <v>101</v>
      </c>
      <c r="E728" s="2">
        <v>4000</v>
      </c>
      <c r="F728" s="2">
        <v>0</v>
      </c>
      <c r="G728" s="3" t="s">
        <v>173</v>
      </c>
      <c r="L728" t="str">
        <f t="shared" si="26"/>
        <v>Lyrella11431</v>
      </c>
      <c r="N728" s="4" t="s">
        <v>361</v>
      </c>
    </row>
    <row r="729" spans="1:14" x14ac:dyDescent="0.25">
      <c r="A729" s="1">
        <v>11432</v>
      </c>
      <c r="B729" s="1" t="s">
        <v>184</v>
      </c>
      <c r="C729" t="s">
        <v>363</v>
      </c>
      <c r="D729" t="s">
        <v>101</v>
      </c>
      <c r="E729" s="2">
        <v>2000</v>
      </c>
      <c r="F729" s="2">
        <v>0</v>
      </c>
      <c r="G729" s="3" t="s">
        <v>8</v>
      </c>
      <c r="L729" t="str">
        <f t="shared" si="26"/>
        <v>Pseudonitzschia11432</v>
      </c>
      <c r="N729" s="4" t="s">
        <v>361</v>
      </c>
    </row>
    <row r="730" spans="1:14" x14ac:dyDescent="0.25">
      <c r="A730" s="1">
        <v>11433</v>
      </c>
      <c r="B730" s="1" t="s">
        <v>184</v>
      </c>
      <c r="C730" t="s">
        <v>363</v>
      </c>
      <c r="D730" t="s">
        <v>101</v>
      </c>
      <c r="E730" s="2">
        <v>12000</v>
      </c>
      <c r="F730" s="2">
        <v>0</v>
      </c>
      <c r="G730" s="3" t="s">
        <v>14</v>
      </c>
      <c r="L730" t="str">
        <f t="shared" si="26"/>
        <v>Nitzschia11433</v>
      </c>
      <c r="N730" s="4" t="s">
        <v>361</v>
      </c>
    </row>
    <row r="731" spans="1:14" s="16" customFormat="1" x14ac:dyDescent="0.25">
      <c r="A731" s="15">
        <v>11434</v>
      </c>
      <c r="B731" s="15" t="s">
        <v>184</v>
      </c>
      <c r="C731" t="s">
        <v>363</v>
      </c>
      <c r="D731" s="16" t="s">
        <v>101</v>
      </c>
      <c r="E731" s="17">
        <v>10000</v>
      </c>
      <c r="F731" s="17">
        <v>0</v>
      </c>
      <c r="G731" s="18" t="s">
        <v>68</v>
      </c>
      <c r="L731" s="16" t="str">
        <f t="shared" si="26"/>
        <v>coccolith11434</v>
      </c>
      <c r="N731" s="19" t="s">
        <v>361</v>
      </c>
    </row>
    <row r="732" spans="1:14" x14ac:dyDescent="0.25">
      <c r="A732" s="1">
        <v>11435</v>
      </c>
      <c r="B732" s="1" t="s">
        <v>184</v>
      </c>
      <c r="C732" t="s">
        <v>363</v>
      </c>
      <c r="D732" t="s">
        <v>101</v>
      </c>
      <c r="E732" s="2">
        <v>18000</v>
      </c>
      <c r="F732" s="2">
        <v>0</v>
      </c>
      <c r="G732" s="3" t="s">
        <v>13</v>
      </c>
      <c r="L732" t="str">
        <f t="shared" si="26"/>
        <v>Syracosphaera11435</v>
      </c>
      <c r="N732" s="4" t="s">
        <v>361</v>
      </c>
    </row>
    <row r="733" spans="1:14" x14ac:dyDescent="0.25">
      <c r="A733" s="1">
        <v>11436</v>
      </c>
      <c r="B733" s="1" t="s">
        <v>184</v>
      </c>
      <c r="C733" t="s">
        <v>363</v>
      </c>
      <c r="D733" t="s">
        <v>101</v>
      </c>
      <c r="E733" s="2">
        <v>15000</v>
      </c>
      <c r="F733" s="2">
        <v>0</v>
      </c>
      <c r="G733" s="3" t="s">
        <v>81</v>
      </c>
      <c r="L733" t="str">
        <f t="shared" si="26"/>
        <v>Corisphaera11436</v>
      </c>
      <c r="N733" s="4" t="s">
        <v>361</v>
      </c>
    </row>
    <row r="734" spans="1:14" x14ac:dyDescent="0.25">
      <c r="A734" s="1">
        <v>11437</v>
      </c>
      <c r="B734" s="1" t="s">
        <v>184</v>
      </c>
      <c r="C734" t="s">
        <v>363</v>
      </c>
      <c r="D734" t="s">
        <v>101</v>
      </c>
      <c r="E734" s="2">
        <v>4000</v>
      </c>
      <c r="F734" s="2">
        <v>0</v>
      </c>
      <c r="G734" s="3" t="s">
        <v>59</v>
      </c>
      <c r="L734" t="str">
        <f t="shared" si="26"/>
        <v>Mastogloia11437</v>
      </c>
      <c r="N734" s="4" t="s">
        <v>361</v>
      </c>
    </row>
    <row r="735" spans="1:14" x14ac:dyDescent="0.25">
      <c r="A735" s="1">
        <v>11438</v>
      </c>
      <c r="B735" s="1" t="s">
        <v>184</v>
      </c>
      <c r="C735" t="s">
        <v>363</v>
      </c>
      <c r="D735" t="s">
        <v>101</v>
      </c>
      <c r="E735" s="2">
        <v>10000</v>
      </c>
      <c r="F735" s="2">
        <v>0</v>
      </c>
      <c r="G735" s="3" t="s">
        <v>59</v>
      </c>
      <c r="L735" t="str">
        <f>+CONCATENATE(G735,A734,"a")</f>
        <v>Mastogloia11437a</v>
      </c>
      <c r="N735" s="4" t="s">
        <v>361</v>
      </c>
    </row>
    <row r="736" spans="1:14" s="16" customFormat="1" x14ac:dyDescent="0.25">
      <c r="A736" s="15">
        <v>11439</v>
      </c>
      <c r="B736" s="15" t="s">
        <v>184</v>
      </c>
      <c r="C736" t="s">
        <v>363</v>
      </c>
      <c r="D736" s="16" t="s">
        <v>101</v>
      </c>
      <c r="E736" s="17">
        <v>6500</v>
      </c>
      <c r="F736" s="17">
        <v>0</v>
      </c>
      <c r="G736" s="18" t="s">
        <v>3</v>
      </c>
      <c r="L736" s="16" t="str">
        <f t="shared" si="26"/>
        <v>Cocconeis11439</v>
      </c>
      <c r="N736" s="19" t="s">
        <v>361</v>
      </c>
    </row>
    <row r="737" spans="1:14" x14ac:dyDescent="0.25">
      <c r="A737" s="1">
        <v>11440</v>
      </c>
      <c r="B737" s="1" t="s">
        <v>184</v>
      </c>
      <c r="C737" t="s">
        <v>363</v>
      </c>
      <c r="D737" t="s">
        <v>101</v>
      </c>
      <c r="E737" s="2">
        <v>10000</v>
      </c>
      <c r="F737" s="2">
        <v>0</v>
      </c>
      <c r="G737" s="3" t="s">
        <v>13</v>
      </c>
      <c r="L737" t="str">
        <f t="shared" si="26"/>
        <v>Syracosphaera11440</v>
      </c>
      <c r="N737" s="4" t="s">
        <v>361</v>
      </c>
    </row>
    <row r="738" spans="1:14" x14ac:dyDescent="0.25">
      <c r="A738" s="1">
        <v>11441</v>
      </c>
      <c r="B738" s="1" t="s">
        <v>184</v>
      </c>
      <c r="C738" t="s">
        <v>363</v>
      </c>
      <c r="D738" t="s">
        <v>101</v>
      </c>
      <c r="E738" s="2">
        <v>10000</v>
      </c>
      <c r="F738" s="2">
        <v>0</v>
      </c>
      <c r="G738" s="3" t="s">
        <v>89</v>
      </c>
      <c r="H738" t="s">
        <v>392</v>
      </c>
      <c r="L738" t="str">
        <f t="shared" si="26"/>
        <v>Acanthoica11441</v>
      </c>
      <c r="N738" s="4" t="s">
        <v>361</v>
      </c>
    </row>
    <row r="739" spans="1:14" s="16" customFormat="1" x14ac:dyDescent="0.25">
      <c r="A739" s="15">
        <v>11442</v>
      </c>
      <c r="B739" s="15" t="s">
        <v>184</v>
      </c>
      <c r="C739" t="s">
        <v>363</v>
      </c>
      <c r="D739" s="16" t="s">
        <v>101</v>
      </c>
      <c r="E739" s="17">
        <v>9000</v>
      </c>
      <c r="F739" s="17">
        <v>0</v>
      </c>
      <c r="G739" s="18" t="s">
        <v>46</v>
      </c>
      <c r="L739" s="16" t="str">
        <f t="shared" si="26"/>
        <v>Prorocentrum11442</v>
      </c>
      <c r="N739" s="19" t="s">
        <v>361</v>
      </c>
    </row>
    <row r="740" spans="1:14" x14ac:dyDescent="0.25">
      <c r="A740" s="1">
        <v>11443</v>
      </c>
      <c r="B740" s="1" t="s">
        <v>184</v>
      </c>
      <c r="C740" t="s">
        <v>363</v>
      </c>
      <c r="D740" t="s">
        <v>101</v>
      </c>
      <c r="E740" s="2">
        <v>10000</v>
      </c>
      <c r="F740" s="2">
        <v>0</v>
      </c>
      <c r="G740" s="3" t="s">
        <v>81</v>
      </c>
      <c r="L740" t="str">
        <f t="shared" si="26"/>
        <v>Corisphaera11443</v>
      </c>
      <c r="N740" s="4" t="s">
        <v>361</v>
      </c>
    </row>
    <row r="741" spans="1:14" x14ac:dyDescent="0.25">
      <c r="A741" s="1">
        <v>11444</v>
      </c>
      <c r="B741" s="1" t="s">
        <v>184</v>
      </c>
      <c r="C741" t="s">
        <v>363</v>
      </c>
      <c r="D741" t="s">
        <v>101</v>
      </c>
      <c r="E741" s="2">
        <v>9000</v>
      </c>
      <c r="F741" s="2">
        <v>0</v>
      </c>
      <c r="G741" s="3" t="s">
        <v>185</v>
      </c>
      <c r="L741" t="str">
        <f t="shared" si="26"/>
        <v>holococcolith11444</v>
      </c>
      <c r="N741" s="4" t="s">
        <v>361</v>
      </c>
    </row>
    <row r="742" spans="1:14" x14ac:dyDescent="0.25">
      <c r="A742" s="1">
        <v>11445</v>
      </c>
      <c r="B742" s="1" t="s">
        <v>184</v>
      </c>
      <c r="C742" t="s">
        <v>363</v>
      </c>
      <c r="D742" t="s">
        <v>101</v>
      </c>
      <c r="E742" s="2">
        <v>15000</v>
      </c>
      <c r="F742" s="2">
        <v>0</v>
      </c>
      <c r="G742" s="3" t="s">
        <v>13</v>
      </c>
      <c r="L742" t="str">
        <f t="shared" si="26"/>
        <v>Syracosphaera11445</v>
      </c>
      <c r="N742" s="4" t="s">
        <v>361</v>
      </c>
    </row>
    <row r="743" spans="1:14" x14ac:dyDescent="0.25">
      <c r="A743" s="1">
        <v>11446</v>
      </c>
      <c r="B743" s="1" t="s">
        <v>184</v>
      </c>
      <c r="C743" t="s">
        <v>363</v>
      </c>
      <c r="D743" t="s">
        <v>101</v>
      </c>
      <c r="E743" s="2">
        <v>10000</v>
      </c>
      <c r="F743" s="2">
        <v>0</v>
      </c>
      <c r="G743" s="3" t="s">
        <v>14</v>
      </c>
      <c r="L743" t="str">
        <f t="shared" si="26"/>
        <v>Nitzschia11446</v>
      </c>
      <c r="N743" s="4" t="s">
        <v>361</v>
      </c>
    </row>
    <row r="744" spans="1:14" x14ac:dyDescent="0.25">
      <c r="A744" s="1">
        <v>11447</v>
      </c>
      <c r="B744" s="1" t="s">
        <v>184</v>
      </c>
      <c r="C744" t="s">
        <v>363</v>
      </c>
      <c r="D744" t="s">
        <v>101</v>
      </c>
      <c r="E744" s="2">
        <v>6500</v>
      </c>
      <c r="F744" s="2">
        <v>0</v>
      </c>
      <c r="G744" s="3" t="s">
        <v>126</v>
      </c>
      <c r="L744" t="str">
        <f t="shared" si="26"/>
        <v>Thoracosphaera11447</v>
      </c>
      <c r="N744" s="4" t="s">
        <v>361</v>
      </c>
    </row>
    <row r="745" spans="1:14" x14ac:dyDescent="0.25">
      <c r="A745" s="1">
        <v>11448</v>
      </c>
      <c r="B745" s="1" t="s">
        <v>184</v>
      </c>
      <c r="C745" t="s">
        <v>363</v>
      </c>
      <c r="D745" t="s">
        <v>101</v>
      </c>
      <c r="E745" s="2">
        <v>15000</v>
      </c>
      <c r="F745" s="2">
        <v>0</v>
      </c>
      <c r="G745" s="3" t="s">
        <v>186</v>
      </c>
      <c r="L745" t="str">
        <f t="shared" si="26"/>
        <v>Opephora11448</v>
      </c>
      <c r="N745" s="4" t="s">
        <v>361</v>
      </c>
    </row>
    <row r="746" spans="1:14" x14ac:dyDescent="0.25">
      <c r="A746" s="1">
        <v>11449</v>
      </c>
      <c r="B746" s="1" t="s">
        <v>184</v>
      </c>
      <c r="C746" t="s">
        <v>363</v>
      </c>
      <c r="D746" t="s">
        <v>101</v>
      </c>
      <c r="E746" s="2">
        <v>3500</v>
      </c>
      <c r="F746" s="2">
        <v>0</v>
      </c>
      <c r="G746" s="3" t="s">
        <v>41</v>
      </c>
      <c r="L746" t="str">
        <f t="shared" si="26"/>
        <v>Oxytoxum11449</v>
      </c>
      <c r="N746" s="4" t="s">
        <v>361</v>
      </c>
    </row>
    <row r="747" spans="1:14" x14ac:dyDescent="0.25">
      <c r="A747" s="1">
        <v>11450</v>
      </c>
      <c r="B747" s="1" t="s">
        <v>184</v>
      </c>
      <c r="C747" t="s">
        <v>363</v>
      </c>
      <c r="D747" t="s">
        <v>101</v>
      </c>
      <c r="E747" s="2">
        <v>2300</v>
      </c>
      <c r="F747" s="2">
        <v>0</v>
      </c>
      <c r="G747" s="3" t="s">
        <v>71</v>
      </c>
      <c r="L747" t="str">
        <f t="shared" si="26"/>
        <v>Coscinodiscus11450</v>
      </c>
      <c r="N747" s="4" t="s">
        <v>361</v>
      </c>
    </row>
    <row r="748" spans="1:14" x14ac:dyDescent="0.25">
      <c r="A748" s="1">
        <v>11451</v>
      </c>
      <c r="B748" s="1" t="s">
        <v>184</v>
      </c>
      <c r="C748" t="s">
        <v>363</v>
      </c>
      <c r="D748" t="s">
        <v>101</v>
      </c>
      <c r="E748" s="2">
        <v>15000</v>
      </c>
      <c r="F748" s="2">
        <v>0</v>
      </c>
      <c r="G748" s="3" t="s">
        <v>185</v>
      </c>
      <c r="L748" t="str">
        <f t="shared" si="26"/>
        <v>holococcolith11451</v>
      </c>
      <c r="N748" s="4" t="s">
        <v>361</v>
      </c>
    </row>
    <row r="749" spans="1:14" x14ac:dyDescent="0.25">
      <c r="A749" s="1">
        <v>11452</v>
      </c>
      <c r="B749" s="1" t="s">
        <v>184</v>
      </c>
      <c r="C749" t="s">
        <v>363</v>
      </c>
      <c r="D749" t="s">
        <v>101</v>
      </c>
      <c r="E749" s="2">
        <v>15000</v>
      </c>
      <c r="F749" s="2">
        <v>0</v>
      </c>
      <c r="G749" s="3" t="s">
        <v>86</v>
      </c>
      <c r="L749" t="str">
        <f t="shared" si="26"/>
        <v>Syracolithus11452</v>
      </c>
      <c r="N749" s="4" t="s">
        <v>361</v>
      </c>
    </row>
    <row r="750" spans="1:14" x14ac:dyDescent="0.25">
      <c r="A750" s="1">
        <v>11453</v>
      </c>
      <c r="B750" s="1" t="s">
        <v>184</v>
      </c>
      <c r="C750" t="s">
        <v>363</v>
      </c>
      <c r="D750" t="s">
        <v>101</v>
      </c>
      <c r="E750" s="2">
        <v>9000</v>
      </c>
      <c r="F750" s="2">
        <v>0</v>
      </c>
      <c r="G750" s="3" t="s">
        <v>46</v>
      </c>
      <c r="L750" t="str">
        <f t="shared" si="26"/>
        <v>Prorocentrum11453</v>
      </c>
      <c r="N750" s="4" t="s">
        <v>361</v>
      </c>
    </row>
    <row r="751" spans="1:14" x14ac:dyDescent="0.25">
      <c r="A751" s="1">
        <v>11454</v>
      </c>
      <c r="B751" s="1" t="s">
        <v>184</v>
      </c>
      <c r="C751" t="s">
        <v>363</v>
      </c>
      <c r="D751" t="s">
        <v>101</v>
      </c>
      <c r="E751" s="2">
        <v>2500</v>
      </c>
      <c r="F751" s="2">
        <v>0</v>
      </c>
      <c r="G751" s="3" t="s">
        <v>73</v>
      </c>
      <c r="H751" t="s">
        <v>402</v>
      </c>
      <c r="L751" t="str">
        <f t="shared" si="26"/>
        <v>Calciosolenia11454</v>
      </c>
      <c r="N751" s="4" t="s">
        <v>361</v>
      </c>
    </row>
    <row r="752" spans="1:14" x14ac:dyDescent="0.25">
      <c r="A752" s="1">
        <v>11455</v>
      </c>
      <c r="B752" s="1" t="s">
        <v>184</v>
      </c>
      <c r="C752" t="s">
        <v>363</v>
      </c>
      <c r="D752" t="s">
        <v>101</v>
      </c>
      <c r="E752" s="2">
        <v>7000</v>
      </c>
      <c r="F752" s="2">
        <v>0</v>
      </c>
      <c r="G752" s="3" t="s">
        <v>91</v>
      </c>
      <c r="H752" t="s">
        <v>398</v>
      </c>
      <c r="L752" t="str">
        <f t="shared" si="26"/>
        <v>Coccolithus11455</v>
      </c>
      <c r="N752" s="4" t="s">
        <v>361</v>
      </c>
    </row>
    <row r="753" spans="1:14" x14ac:dyDescent="0.25">
      <c r="A753" s="1">
        <v>11456</v>
      </c>
      <c r="B753" s="1" t="s">
        <v>184</v>
      </c>
      <c r="C753" t="s">
        <v>363</v>
      </c>
      <c r="D753" t="s">
        <v>101</v>
      </c>
      <c r="E753" s="2">
        <v>10000</v>
      </c>
      <c r="F753" s="2">
        <v>0</v>
      </c>
      <c r="G753" s="3" t="s">
        <v>81</v>
      </c>
      <c r="H753" t="s">
        <v>400</v>
      </c>
      <c r="L753" t="str">
        <f t="shared" si="26"/>
        <v>Corisphaera11456</v>
      </c>
      <c r="N753" s="4" t="s">
        <v>361</v>
      </c>
    </row>
    <row r="754" spans="1:14" x14ac:dyDescent="0.25">
      <c r="A754" s="1">
        <v>11457</v>
      </c>
      <c r="B754" s="1" t="s">
        <v>184</v>
      </c>
      <c r="C754" t="s">
        <v>363</v>
      </c>
      <c r="D754" t="s">
        <v>101</v>
      </c>
      <c r="E754" s="2">
        <v>5000</v>
      </c>
      <c r="F754" s="2">
        <v>0</v>
      </c>
      <c r="G754" s="3" t="s">
        <v>187</v>
      </c>
      <c r="H754" t="s">
        <v>393</v>
      </c>
      <c r="L754" t="str">
        <f t="shared" si="26"/>
        <v>Alisphaera11457</v>
      </c>
      <c r="N754" s="4" t="s">
        <v>361</v>
      </c>
    </row>
    <row r="755" spans="1:14" x14ac:dyDescent="0.25">
      <c r="A755" s="1">
        <v>11458</v>
      </c>
      <c r="B755" s="1" t="s">
        <v>184</v>
      </c>
      <c r="C755" t="s">
        <v>363</v>
      </c>
      <c r="D755" t="s">
        <v>101</v>
      </c>
      <c r="E755" s="2">
        <v>20000</v>
      </c>
      <c r="F755" s="2">
        <v>0</v>
      </c>
      <c r="G755" s="3" t="s">
        <v>187</v>
      </c>
      <c r="H755" t="s">
        <v>393</v>
      </c>
      <c r="L755" t="str">
        <f>+CONCATENATE(G755,A754,"a")</f>
        <v>Alisphaera11457a</v>
      </c>
      <c r="N755" s="4" t="s">
        <v>361</v>
      </c>
    </row>
    <row r="756" spans="1:14" x14ac:dyDescent="0.25">
      <c r="A756" s="1">
        <v>11459</v>
      </c>
      <c r="B756" s="1" t="s">
        <v>184</v>
      </c>
      <c r="C756" t="s">
        <v>363</v>
      </c>
      <c r="D756" t="s">
        <v>101</v>
      </c>
      <c r="E756" s="2">
        <v>20000</v>
      </c>
      <c r="F756" s="2">
        <v>0</v>
      </c>
      <c r="G756" s="3" t="s">
        <v>407</v>
      </c>
      <c r="L756" t="str">
        <f t="shared" si="26"/>
        <v>Canistrolithus11459</v>
      </c>
      <c r="N756" s="4" t="s">
        <v>361</v>
      </c>
    </row>
    <row r="757" spans="1:14" x14ac:dyDescent="0.25">
      <c r="A757" s="1">
        <v>11460</v>
      </c>
      <c r="B757" s="1" t="s">
        <v>184</v>
      </c>
      <c r="C757" t="s">
        <v>363</v>
      </c>
      <c r="D757" t="s">
        <v>101</v>
      </c>
      <c r="E757" s="2">
        <v>20000</v>
      </c>
      <c r="F757" s="2">
        <v>0</v>
      </c>
      <c r="G757" s="3" t="s">
        <v>21</v>
      </c>
      <c r="H757" t="s">
        <v>22</v>
      </c>
      <c r="L757" t="str">
        <f t="shared" si="26"/>
        <v>Florisphaera11460</v>
      </c>
      <c r="N757" s="4" t="s">
        <v>361</v>
      </c>
    </row>
    <row r="758" spans="1:14" x14ac:dyDescent="0.25">
      <c r="A758" s="1">
        <v>11461</v>
      </c>
      <c r="B758" s="1" t="s">
        <v>182</v>
      </c>
      <c r="C758" t="s">
        <v>389</v>
      </c>
      <c r="D758" t="s">
        <v>101</v>
      </c>
      <c r="E758" s="2">
        <v>3500</v>
      </c>
      <c r="F758" s="2">
        <v>0</v>
      </c>
      <c r="G758" s="3" t="s">
        <v>16</v>
      </c>
      <c r="L758" t="str">
        <f t="shared" si="26"/>
        <v>Thalassiosira11461</v>
      </c>
      <c r="N758" s="4"/>
    </row>
    <row r="759" spans="1:14" x14ac:dyDescent="0.25">
      <c r="A759" s="1">
        <v>11462</v>
      </c>
      <c r="B759" s="1" t="s">
        <v>182</v>
      </c>
      <c r="C759" t="s">
        <v>389</v>
      </c>
      <c r="D759" t="s">
        <v>101</v>
      </c>
      <c r="E759" s="2">
        <v>25000</v>
      </c>
      <c r="F759" s="2">
        <v>0</v>
      </c>
      <c r="G759" s="3" t="s">
        <v>16</v>
      </c>
      <c r="L759" t="str">
        <f>+CONCATENATE(G759,A758,"a")</f>
        <v>Thalassiosira11461a</v>
      </c>
      <c r="N759" s="4"/>
    </row>
    <row r="760" spans="1:14" x14ac:dyDescent="0.25">
      <c r="A760" s="1">
        <v>11463</v>
      </c>
      <c r="B760" s="1" t="s">
        <v>182</v>
      </c>
      <c r="C760" t="s">
        <v>389</v>
      </c>
      <c r="D760" t="s">
        <v>101</v>
      </c>
      <c r="E760" s="2">
        <v>25000</v>
      </c>
      <c r="F760" s="2">
        <v>0</v>
      </c>
      <c r="G760" s="3" t="s">
        <v>16</v>
      </c>
      <c r="L760" t="str">
        <f>+CONCATENATE(G760,A758,"b")</f>
        <v>Thalassiosira11461b</v>
      </c>
      <c r="N760" s="4"/>
    </row>
    <row r="761" spans="1:14" x14ac:dyDescent="0.25">
      <c r="A761" s="1">
        <v>11464</v>
      </c>
      <c r="B761" s="1" t="s">
        <v>182</v>
      </c>
      <c r="C761" t="s">
        <v>389</v>
      </c>
      <c r="D761" t="s">
        <v>101</v>
      </c>
      <c r="E761" s="2">
        <v>5000</v>
      </c>
      <c r="F761" s="2">
        <v>0</v>
      </c>
      <c r="G761" s="3" t="s">
        <v>26</v>
      </c>
      <c r="J761" t="s">
        <v>117</v>
      </c>
      <c r="L761" t="str">
        <f t="shared" si="26"/>
        <v>Chaetoceros11464</v>
      </c>
      <c r="N761" s="4"/>
    </row>
    <row r="762" spans="1:14" x14ac:dyDescent="0.25">
      <c r="A762" s="1">
        <v>11465</v>
      </c>
      <c r="B762" s="1" t="s">
        <v>182</v>
      </c>
      <c r="C762" t="s">
        <v>389</v>
      </c>
      <c r="D762" t="s">
        <v>101</v>
      </c>
      <c r="E762" s="2">
        <v>3000</v>
      </c>
      <c r="F762" s="2">
        <v>0</v>
      </c>
      <c r="G762" s="3" t="s">
        <v>58</v>
      </c>
      <c r="L762" t="str">
        <f t="shared" si="26"/>
        <v>Cerataulina11465</v>
      </c>
      <c r="N762" s="4"/>
    </row>
    <row r="763" spans="1:14" x14ac:dyDescent="0.25">
      <c r="A763" s="1">
        <v>11466</v>
      </c>
      <c r="B763" s="1" t="s">
        <v>182</v>
      </c>
      <c r="C763" t="s">
        <v>389</v>
      </c>
      <c r="D763" t="s">
        <v>101</v>
      </c>
      <c r="E763" s="2">
        <v>5000</v>
      </c>
      <c r="F763" s="2">
        <v>0</v>
      </c>
      <c r="G763" s="3" t="s">
        <v>55</v>
      </c>
      <c r="L763" t="str">
        <f t="shared" si="26"/>
        <v>Skeletonema11466</v>
      </c>
      <c r="N763" s="4"/>
    </row>
    <row r="764" spans="1:14" x14ac:dyDescent="0.25">
      <c r="A764" s="1">
        <v>11467</v>
      </c>
      <c r="B764" s="1" t="s">
        <v>182</v>
      </c>
      <c r="C764" t="s">
        <v>389</v>
      </c>
      <c r="D764" t="s">
        <v>101</v>
      </c>
      <c r="E764" s="2">
        <v>25000</v>
      </c>
      <c r="F764" s="2">
        <v>0</v>
      </c>
      <c r="G764" s="3" t="s">
        <v>55</v>
      </c>
      <c r="L764" t="str">
        <f>+CONCATENATE(G764,A763,"a")</f>
        <v>Skeletonema11466a</v>
      </c>
      <c r="N764" s="4"/>
    </row>
    <row r="765" spans="1:14" x14ac:dyDescent="0.25">
      <c r="A765" s="1">
        <v>11468</v>
      </c>
      <c r="B765" s="1" t="s">
        <v>182</v>
      </c>
      <c r="C765" t="s">
        <v>389</v>
      </c>
      <c r="D765" t="s">
        <v>101</v>
      </c>
      <c r="E765" s="2">
        <v>700</v>
      </c>
      <c r="F765" s="2">
        <v>0</v>
      </c>
      <c r="G765" s="3" t="s">
        <v>188</v>
      </c>
      <c r="L765" t="str">
        <f t="shared" si="26"/>
        <v>radiolarian11468</v>
      </c>
      <c r="N765" s="4"/>
    </row>
    <row r="766" spans="1:14" x14ac:dyDescent="0.25">
      <c r="A766" s="1">
        <v>11469</v>
      </c>
      <c r="B766" s="1" t="s">
        <v>189</v>
      </c>
      <c r="C766" t="s">
        <v>364</v>
      </c>
      <c r="D766" t="s">
        <v>101</v>
      </c>
      <c r="E766" s="2">
        <v>22000</v>
      </c>
      <c r="F766" s="2">
        <v>0</v>
      </c>
      <c r="G766" s="3" t="s">
        <v>35</v>
      </c>
      <c r="H766" t="s">
        <v>120</v>
      </c>
      <c r="L766" t="str">
        <f t="shared" si="26"/>
        <v>Cyclotella11469</v>
      </c>
      <c r="N766" t="s">
        <v>361</v>
      </c>
    </row>
    <row r="767" spans="1:14" x14ac:dyDescent="0.25">
      <c r="A767" s="1">
        <v>11470</v>
      </c>
      <c r="B767" s="1" t="s">
        <v>189</v>
      </c>
      <c r="C767" t="s">
        <v>364</v>
      </c>
      <c r="D767" t="s">
        <v>101</v>
      </c>
      <c r="E767" s="2">
        <v>10000</v>
      </c>
      <c r="F767" s="2">
        <v>0</v>
      </c>
      <c r="G767" s="3" t="s">
        <v>14</v>
      </c>
      <c r="L767" t="str">
        <f t="shared" si="26"/>
        <v>Nitzschia11470</v>
      </c>
      <c r="N767" t="s">
        <v>361</v>
      </c>
    </row>
    <row r="768" spans="1:14" x14ac:dyDescent="0.25">
      <c r="A768" s="1">
        <v>11471</v>
      </c>
      <c r="B768" s="1" t="s">
        <v>189</v>
      </c>
      <c r="C768" t="s">
        <v>364</v>
      </c>
      <c r="D768" t="s">
        <v>101</v>
      </c>
      <c r="E768" s="2">
        <v>2500</v>
      </c>
      <c r="F768" s="2">
        <v>0</v>
      </c>
      <c r="G768" s="3" t="s">
        <v>73</v>
      </c>
      <c r="H768" t="s">
        <v>402</v>
      </c>
      <c r="L768" t="str">
        <f t="shared" si="26"/>
        <v>Calciosolenia11471</v>
      </c>
      <c r="N768" t="s">
        <v>361</v>
      </c>
    </row>
    <row r="769" spans="1:14" x14ac:dyDescent="0.25">
      <c r="A769" s="1">
        <v>11472</v>
      </c>
      <c r="B769" s="1" t="s">
        <v>189</v>
      </c>
      <c r="C769" t="s">
        <v>364</v>
      </c>
      <c r="D769" t="s">
        <v>101</v>
      </c>
      <c r="E769" s="2">
        <v>15000</v>
      </c>
      <c r="F769" s="2">
        <v>0</v>
      </c>
      <c r="G769" s="3" t="s">
        <v>9</v>
      </c>
      <c r="H769" t="s">
        <v>10</v>
      </c>
      <c r="L769" t="str">
        <f t="shared" si="26"/>
        <v>Fragilariopsis11472</v>
      </c>
      <c r="N769" t="s">
        <v>361</v>
      </c>
    </row>
    <row r="770" spans="1:14" x14ac:dyDescent="0.25">
      <c r="A770" s="1">
        <v>11473</v>
      </c>
      <c r="B770" s="1" t="s">
        <v>189</v>
      </c>
      <c r="C770" t="s">
        <v>364</v>
      </c>
      <c r="D770" t="s">
        <v>101</v>
      </c>
      <c r="E770" s="2">
        <v>15000</v>
      </c>
      <c r="F770" s="2">
        <v>0</v>
      </c>
      <c r="G770" s="3" t="s">
        <v>13</v>
      </c>
      <c r="L770" t="str">
        <f t="shared" si="26"/>
        <v>Syracosphaera11473</v>
      </c>
      <c r="N770" t="s">
        <v>361</v>
      </c>
    </row>
    <row r="771" spans="1:14" x14ac:dyDescent="0.25">
      <c r="A771" s="1">
        <v>11474</v>
      </c>
      <c r="B771" s="1" t="s">
        <v>189</v>
      </c>
      <c r="C771" t="s">
        <v>364</v>
      </c>
      <c r="D771" t="s">
        <v>101</v>
      </c>
      <c r="E771" s="2">
        <v>2500</v>
      </c>
      <c r="F771" s="2">
        <v>0</v>
      </c>
      <c r="G771" s="3" t="s">
        <v>80</v>
      </c>
      <c r="L771" t="str">
        <f t="shared" si="26"/>
        <v>Haslea11474</v>
      </c>
      <c r="N771" t="s">
        <v>361</v>
      </c>
    </row>
    <row r="772" spans="1:14" x14ac:dyDescent="0.25">
      <c r="A772" s="1">
        <v>11475</v>
      </c>
      <c r="B772" s="1" t="s">
        <v>189</v>
      </c>
      <c r="C772" t="s">
        <v>364</v>
      </c>
      <c r="D772" t="s">
        <v>101</v>
      </c>
      <c r="E772" s="2">
        <v>10000</v>
      </c>
      <c r="F772" s="2">
        <v>0</v>
      </c>
      <c r="G772" s="3" t="s">
        <v>80</v>
      </c>
      <c r="L772" t="str">
        <f>+CONCATENATE(G772,A771,"a")</f>
        <v>Haslea11474a</v>
      </c>
      <c r="N772" t="s">
        <v>361</v>
      </c>
    </row>
    <row r="773" spans="1:14" x14ac:dyDescent="0.25">
      <c r="A773" s="1">
        <v>11476</v>
      </c>
      <c r="B773" s="1" t="s">
        <v>189</v>
      </c>
      <c r="C773" t="s">
        <v>364</v>
      </c>
      <c r="D773" t="s">
        <v>101</v>
      </c>
      <c r="E773" s="2">
        <v>10000</v>
      </c>
      <c r="F773" s="2">
        <v>0</v>
      </c>
      <c r="G773" s="3" t="s">
        <v>80</v>
      </c>
      <c r="L773" t="str">
        <f>+CONCATENATE(G773,A771,"b")</f>
        <v>Haslea11474b</v>
      </c>
      <c r="N773" t="s">
        <v>361</v>
      </c>
    </row>
    <row r="774" spans="1:14" x14ac:dyDescent="0.25">
      <c r="A774" s="1">
        <v>11477</v>
      </c>
      <c r="B774" s="1" t="s">
        <v>189</v>
      </c>
      <c r="C774" t="s">
        <v>364</v>
      </c>
      <c r="D774" t="s">
        <v>101</v>
      </c>
      <c r="E774" s="2">
        <v>8000</v>
      </c>
      <c r="F774" s="2">
        <v>0</v>
      </c>
      <c r="G774" s="3" t="s">
        <v>73</v>
      </c>
      <c r="H774" t="s">
        <v>401</v>
      </c>
      <c r="L774" t="str">
        <f t="shared" si="26"/>
        <v>Calciosolenia11477</v>
      </c>
      <c r="N774" t="s">
        <v>361</v>
      </c>
    </row>
    <row r="775" spans="1:14" x14ac:dyDescent="0.25">
      <c r="A775" s="1">
        <v>11478</v>
      </c>
      <c r="B775" s="1" t="s">
        <v>189</v>
      </c>
      <c r="C775" t="s">
        <v>364</v>
      </c>
      <c r="D775" t="s">
        <v>101</v>
      </c>
      <c r="E775" s="2">
        <v>15000</v>
      </c>
      <c r="F775" s="2">
        <v>0</v>
      </c>
      <c r="G775" s="3" t="s">
        <v>13</v>
      </c>
      <c r="L775" t="str">
        <f t="shared" si="26"/>
        <v>Syracosphaera11478</v>
      </c>
      <c r="N775" t="s">
        <v>361</v>
      </c>
    </row>
    <row r="776" spans="1:14" x14ac:dyDescent="0.25">
      <c r="A776" s="1">
        <v>11479</v>
      </c>
      <c r="B776" s="1" t="s">
        <v>189</v>
      </c>
      <c r="C776" t="s">
        <v>364</v>
      </c>
      <c r="D776" t="s">
        <v>101</v>
      </c>
      <c r="E776" s="2">
        <v>10000</v>
      </c>
      <c r="F776" s="2">
        <v>0</v>
      </c>
      <c r="G776" s="3" t="s">
        <v>187</v>
      </c>
      <c r="L776" t="str">
        <f t="shared" si="26"/>
        <v>Alisphaera11479</v>
      </c>
      <c r="N776" t="s">
        <v>361</v>
      </c>
    </row>
    <row r="777" spans="1:14" x14ac:dyDescent="0.25">
      <c r="A777" s="1">
        <v>11480</v>
      </c>
      <c r="B777" s="1" t="s">
        <v>189</v>
      </c>
      <c r="C777" t="s">
        <v>364</v>
      </c>
      <c r="D777" t="s">
        <v>101</v>
      </c>
      <c r="E777" s="2">
        <v>75000</v>
      </c>
      <c r="F777" s="2">
        <v>0</v>
      </c>
      <c r="G777" s="3" t="s">
        <v>114</v>
      </c>
      <c r="H777" t="s">
        <v>395</v>
      </c>
      <c r="L777" t="str">
        <f t="shared" si="26"/>
        <v>Calciopappus11480</v>
      </c>
      <c r="N777" t="s">
        <v>361</v>
      </c>
    </row>
    <row r="778" spans="1:14" x14ac:dyDescent="0.25">
      <c r="A778" s="1">
        <v>11481</v>
      </c>
      <c r="B778" s="1" t="s">
        <v>189</v>
      </c>
      <c r="C778" t="s">
        <v>364</v>
      </c>
      <c r="D778" t="s">
        <v>101</v>
      </c>
      <c r="E778" s="2">
        <v>10000</v>
      </c>
      <c r="F778" s="2">
        <v>0</v>
      </c>
      <c r="G778" s="3" t="s">
        <v>13</v>
      </c>
      <c r="L778" t="str">
        <f t="shared" si="26"/>
        <v>Syracosphaera11481</v>
      </c>
      <c r="N778" t="s">
        <v>361</v>
      </c>
    </row>
    <row r="779" spans="1:14" x14ac:dyDescent="0.25">
      <c r="A779" s="1">
        <v>11482</v>
      </c>
      <c r="B779" s="1" t="s">
        <v>189</v>
      </c>
      <c r="C779" t="s">
        <v>364</v>
      </c>
      <c r="D779" t="s">
        <v>101</v>
      </c>
      <c r="E779" s="2">
        <v>75000</v>
      </c>
      <c r="F779" s="2">
        <v>0</v>
      </c>
      <c r="G779" s="3" t="s">
        <v>33</v>
      </c>
      <c r="H779" t="s">
        <v>397</v>
      </c>
      <c r="L779" t="str">
        <f t="shared" si="26"/>
        <v>Michaelsarsia11482</v>
      </c>
      <c r="N779" t="s">
        <v>361</v>
      </c>
    </row>
    <row r="780" spans="1:14" x14ac:dyDescent="0.25">
      <c r="A780" s="1">
        <v>11483</v>
      </c>
      <c r="B780" s="1" t="s">
        <v>189</v>
      </c>
      <c r="C780" t="s">
        <v>364</v>
      </c>
      <c r="D780" t="s">
        <v>101</v>
      </c>
      <c r="E780" s="2">
        <v>2500</v>
      </c>
      <c r="F780" s="2">
        <v>0</v>
      </c>
      <c r="G780" s="3" t="s">
        <v>27</v>
      </c>
      <c r="L780" t="str">
        <f t="shared" si="26"/>
        <v>Thalassionema11483</v>
      </c>
      <c r="N780" t="s">
        <v>361</v>
      </c>
    </row>
    <row r="781" spans="1:14" x14ac:dyDescent="0.25">
      <c r="A781" s="1">
        <v>11484</v>
      </c>
      <c r="B781" s="1" t="s">
        <v>189</v>
      </c>
      <c r="C781" t="s">
        <v>364</v>
      </c>
      <c r="D781" t="s">
        <v>101</v>
      </c>
      <c r="E781" s="2">
        <v>20000</v>
      </c>
      <c r="F781" s="2">
        <v>0</v>
      </c>
      <c r="G781" s="3" t="s">
        <v>49</v>
      </c>
      <c r="L781" t="str">
        <f t="shared" si="26"/>
        <v>Guinardia11484</v>
      </c>
      <c r="N781" t="s">
        <v>361</v>
      </c>
    </row>
    <row r="782" spans="1:14" x14ac:dyDescent="0.25">
      <c r="A782" s="1">
        <v>11485</v>
      </c>
      <c r="B782" s="1" t="s">
        <v>189</v>
      </c>
      <c r="C782" t="s">
        <v>364</v>
      </c>
      <c r="D782" t="s">
        <v>101</v>
      </c>
      <c r="E782" s="2">
        <v>7500</v>
      </c>
      <c r="F782" s="2">
        <v>0</v>
      </c>
      <c r="G782" s="3" t="s">
        <v>62</v>
      </c>
      <c r="L782" t="str">
        <f t="shared" si="26"/>
        <v>lorica11485</v>
      </c>
      <c r="N782" t="s">
        <v>361</v>
      </c>
    </row>
    <row r="783" spans="1:14" x14ac:dyDescent="0.25">
      <c r="A783" s="1">
        <v>11486</v>
      </c>
      <c r="B783" s="1" t="s">
        <v>189</v>
      </c>
      <c r="C783" t="s">
        <v>364</v>
      </c>
      <c r="D783" t="s">
        <v>101</v>
      </c>
      <c r="E783" s="2">
        <v>3300</v>
      </c>
      <c r="F783" s="2">
        <v>0</v>
      </c>
      <c r="G783" s="3" t="s">
        <v>190</v>
      </c>
      <c r="L783" t="str">
        <f t="shared" si="26"/>
        <v>Dictyota11486</v>
      </c>
      <c r="N783" t="s">
        <v>361</v>
      </c>
    </row>
    <row r="784" spans="1:14" x14ac:dyDescent="0.25">
      <c r="A784" s="1">
        <v>11487</v>
      </c>
      <c r="B784" s="1" t="s">
        <v>189</v>
      </c>
      <c r="C784" t="s">
        <v>364</v>
      </c>
      <c r="D784" t="s">
        <v>101</v>
      </c>
      <c r="E784" s="2">
        <v>1000</v>
      </c>
      <c r="F784" s="2">
        <v>0</v>
      </c>
      <c r="G784" s="3" t="s">
        <v>26</v>
      </c>
      <c r="L784" t="str">
        <f t="shared" si="26"/>
        <v>Chaetoceros11487</v>
      </c>
      <c r="N784" t="s">
        <v>361</v>
      </c>
    </row>
    <row r="785" spans="1:14" x14ac:dyDescent="0.25">
      <c r="A785" s="1">
        <v>11488</v>
      </c>
      <c r="B785" s="1" t="s">
        <v>189</v>
      </c>
      <c r="C785" t="s">
        <v>364</v>
      </c>
      <c r="D785" t="s">
        <v>101</v>
      </c>
      <c r="E785" s="2">
        <v>3000</v>
      </c>
      <c r="F785" s="2">
        <v>0</v>
      </c>
      <c r="G785" s="3" t="s">
        <v>14</v>
      </c>
      <c r="L785" t="str">
        <f t="shared" ref="L785:L797" si="27">+CONCATENATE(G785,A785)</f>
        <v>Nitzschia11488</v>
      </c>
      <c r="N785" t="s">
        <v>361</v>
      </c>
    </row>
    <row r="786" spans="1:14" x14ac:dyDescent="0.25">
      <c r="A786" s="1">
        <v>11489</v>
      </c>
      <c r="B786" s="1" t="s">
        <v>189</v>
      </c>
      <c r="C786" t="s">
        <v>364</v>
      </c>
      <c r="D786" t="s">
        <v>101</v>
      </c>
      <c r="E786" s="2">
        <v>10000</v>
      </c>
      <c r="F786" s="2">
        <v>0</v>
      </c>
      <c r="G786" s="3" t="s">
        <v>16</v>
      </c>
      <c r="L786" t="str">
        <f t="shared" si="27"/>
        <v>Thalassiosira11489</v>
      </c>
      <c r="N786" t="s">
        <v>361</v>
      </c>
    </row>
    <row r="787" spans="1:14" x14ac:dyDescent="0.25">
      <c r="A787" s="1">
        <v>11490</v>
      </c>
      <c r="B787" s="1" t="s">
        <v>189</v>
      </c>
      <c r="C787" t="s">
        <v>364</v>
      </c>
      <c r="D787" t="s">
        <v>101</v>
      </c>
      <c r="E787" s="2">
        <v>15000</v>
      </c>
      <c r="F787" s="2">
        <v>0</v>
      </c>
      <c r="G787" s="3" t="s">
        <v>191</v>
      </c>
      <c r="L787" t="str">
        <f t="shared" si="27"/>
        <v>unknownsphere11490</v>
      </c>
      <c r="N787" t="s">
        <v>361</v>
      </c>
    </row>
    <row r="788" spans="1:14" x14ac:dyDescent="0.25">
      <c r="A788" s="1">
        <v>11491</v>
      </c>
      <c r="B788" s="1" t="s">
        <v>189</v>
      </c>
      <c r="C788" t="s">
        <v>364</v>
      </c>
      <c r="D788" t="s">
        <v>101</v>
      </c>
      <c r="E788" s="2">
        <v>1500</v>
      </c>
      <c r="F788" s="2">
        <v>0</v>
      </c>
      <c r="G788" s="3" t="s">
        <v>14</v>
      </c>
      <c r="L788" t="str">
        <f t="shared" si="27"/>
        <v>Nitzschia11491</v>
      </c>
      <c r="N788" t="s">
        <v>361</v>
      </c>
    </row>
    <row r="789" spans="1:14" x14ac:dyDescent="0.25">
      <c r="A789" s="1">
        <v>11492</v>
      </c>
      <c r="B789" s="1" t="s">
        <v>189</v>
      </c>
      <c r="C789" t="s">
        <v>364</v>
      </c>
      <c r="D789" t="s">
        <v>101</v>
      </c>
      <c r="E789" s="2">
        <v>15000</v>
      </c>
      <c r="F789" s="2">
        <v>0</v>
      </c>
      <c r="G789" s="3" t="s">
        <v>14</v>
      </c>
      <c r="L789" t="str">
        <f>+CONCATENATE(G789,A788,"a")</f>
        <v>Nitzschia11491a</v>
      </c>
      <c r="N789" t="s">
        <v>361</v>
      </c>
    </row>
    <row r="790" spans="1:14" x14ac:dyDescent="0.25">
      <c r="A790" s="1">
        <v>11493</v>
      </c>
      <c r="B790" s="1" t="s">
        <v>189</v>
      </c>
      <c r="C790" t="s">
        <v>364</v>
      </c>
      <c r="D790" t="s">
        <v>101</v>
      </c>
      <c r="E790" s="2">
        <v>7500</v>
      </c>
      <c r="F790" s="2">
        <v>0</v>
      </c>
      <c r="G790" s="3" t="s">
        <v>16</v>
      </c>
      <c r="L790" t="str">
        <f t="shared" si="27"/>
        <v>Thalassiosira11493</v>
      </c>
      <c r="N790" t="s">
        <v>361</v>
      </c>
    </row>
    <row r="791" spans="1:14" x14ac:dyDescent="0.25">
      <c r="A791" s="1">
        <v>11494</v>
      </c>
      <c r="B791" s="1" t="s">
        <v>189</v>
      </c>
      <c r="C791" t="s">
        <v>364</v>
      </c>
      <c r="D791" t="s">
        <v>101</v>
      </c>
      <c r="E791" s="2">
        <v>2500</v>
      </c>
      <c r="F791" s="2">
        <v>0</v>
      </c>
      <c r="G791" s="3" t="s">
        <v>61</v>
      </c>
      <c r="L791" t="str">
        <f t="shared" si="27"/>
        <v>Hemiaulus11494</v>
      </c>
      <c r="N791" t="s">
        <v>361</v>
      </c>
    </row>
    <row r="792" spans="1:14" x14ac:dyDescent="0.25">
      <c r="A792" s="1">
        <v>11495</v>
      </c>
      <c r="B792" s="1" t="s">
        <v>189</v>
      </c>
      <c r="C792" t="s">
        <v>364</v>
      </c>
      <c r="D792" t="s">
        <v>101</v>
      </c>
      <c r="E792" s="2">
        <v>7500</v>
      </c>
      <c r="F792" s="2">
        <v>0</v>
      </c>
      <c r="G792" s="3" t="s">
        <v>91</v>
      </c>
      <c r="H792" t="s">
        <v>398</v>
      </c>
      <c r="L792" t="str">
        <f t="shared" si="27"/>
        <v>Coccolithus11495</v>
      </c>
      <c r="N792" t="s">
        <v>361</v>
      </c>
    </row>
    <row r="793" spans="1:14" x14ac:dyDescent="0.25">
      <c r="A793" s="1">
        <v>11496</v>
      </c>
      <c r="B793" s="1" t="s">
        <v>189</v>
      </c>
      <c r="C793" t="s">
        <v>364</v>
      </c>
      <c r="D793" t="s">
        <v>101</v>
      </c>
      <c r="E793" s="2">
        <v>15000</v>
      </c>
      <c r="F793" s="2">
        <v>0</v>
      </c>
      <c r="G793" s="3" t="s">
        <v>191</v>
      </c>
      <c r="L793" t="str">
        <f t="shared" si="27"/>
        <v>unknownsphere11496</v>
      </c>
      <c r="N793" t="s">
        <v>361</v>
      </c>
    </row>
    <row r="794" spans="1:14" x14ac:dyDescent="0.25">
      <c r="A794" s="1">
        <v>11497</v>
      </c>
      <c r="B794" s="1" t="s">
        <v>189</v>
      </c>
      <c r="C794" t="s">
        <v>364</v>
      </c>
      <c r="D794" t="s">
        <v>101</v>
      </c>
      <c r="E794" s="2">
        <v>1000</v>
      </c>
      <c r="F794" s="2">
        <v>0</v>
      </c>
      <c r="G794" s="3" t="s">
        <v>26</v>
      </c>
      <c r="L794" t="str">
        <f t="shared" si="27"/>
        <v>Chaetoceros11497</v>
      </c>
      <c r="N794" t="s">
        <v>361</v>
      </c>
    </row>
    <row r="795" spans="1:14" x14ac:dyDescent="0.25">
      <c r="A795" s="1">
        <v>11498</v>
      </c>
      <c r="B795" s="1" t="s">
        <v>189</v>
      </c>
      <c r="C795" t="s">
        <v>364</v>
      </c>
      <c r="D795" t="s">
        <v>101</v>
      </c>
      <c r="E795" s="2">
        <v>3500</v>
      </c>
      <c r="F795" s="2">
        <v>0</v>
      </c>
      <c r="G795" s="3" t="s">
        <v>19</v>
      </c>
      <c r="L795" t="str">
        <f t="shared" si="27"/>
        <v>dinoflagellate11498</v>
      </c>
      <c r="N795" t="s">
        <v>361</v>
      </c>
    </row>
    <row r="796" spans="1:14" x14ac:dyDescent="0.25">
      <c r="A796" s="1">
        <v>11499</v>
      </c>
      <c r="B796" s="1" t="s">
        <v>189</v>
      </c>
      <c r="C796" t="s">
        <v>364</v>
      </c>
      <c r="D796" t="s">
        <v>101</v>
      </c>
      <c r="E796" s="2">
        <v>15000</v>
      </c>
      <c r="F796" s="2">
        <v>0</v>
      </c>
      <c r="G796" s="3" t="s">
        <v>13</v>
      </c>
      <c r="L796" t="str">
        <f t="shared" si="27"/>
        <v>Syracosphaera11499</v>
      </c>
      <c r="N796" t="s">
        <v>361</v>
      </c>
    </row>
    <row r="797" spans="1:14" x14ac:dyDescent="0.25">
      <c r="A797" s="1">
        <v>11500</v>
      </c>
      <c r="B797" s="1" t="s">
        <v>189</v>
      </c>
      <c r="C797" t="s">
        <v>364</v>
      </c>
      <c r="D797" t="s">
        <v>101</v>
      </c>
      <c r="E797" s="2">
        <v>9500</v>
      </c>
      <c r="F797" s="2">
        <v>0</v>
      </c>
      <c r="G797" s="3" t="s">
        <v>4</v>
      </c>
      <c r="L797" t="str">
        <f t="shared" si="27"/>
        <v>Gephyrocapsa11500</v>
      </c>
      <c r="N797" t="s">
        <v>361</v>
      </c>
    </row>
    <row r="798" spans="1:14" x14ac:dyDescent="0.25">
      <c r="A798" s="1">
        <v>11501</v>
      </c>
      <c r="B798" s="1" t="s">
        <v>182</v>
      </c>
      <c r="C798" t="s">
        <v>389</v>
      </c>
      <c r="D798" t="s">
        <v>101</v>
      </c>
      <c r="E798" s="2">
        <v>3500</v>
      </c>
      <c r="F798" s="2">
        <v>0</v>
      </c>
      <c r="G798" s="3" t="s">
        <v>35</v>
      </c>
      <c r="L798" t="str">
        <f t="shared" ref="L798:L804" si="28">+CONCATENATE(G798,A798)</f>
        <v>Cyclotella11501</v>
      </c>
      <c r="N798" s="4"/>
    </row>
    <row r="799" spans="1:14" x14ac:dyDescent="0.25">
      <c r="A799" s="1">
        <v>11502</v>
      </c>
      <c r="B799" s="1" t="s">
        <v>182</v>
      </c>
      <c r="C799" t="s">
        <v>389</v>
      </c>
      <c r="D799" t="s">
        <v>101</v>
      </c>
      <c r="E799" s="2">
        <v>20000</v>
      </c>
      <c r="F799" s="2">
        <v>0</v>
      </c>
      <c r="G799" s="3" t="s">
        <v>35</v>
      </c>
      <c r="L799" t="str">
        <f>+CONCATENATE(G799,A798,"a")</f>
        <v>Cyclotella11501a</v>
      </c>
      <c r="N799" s="4"/>
    </row>
    <row r="800" spans="1:14" x14ac:dyDescent="0.25">
      <c r="A800" s="1">
        <v>11503</v>
      </c>
      <c r="B800" s="1" t="s">
        <v>182</v>
      </c>
      <c r="C800" t="s">
        <v>389</v>
      </c>
      <c r="D800" t="s">
        <v>101</v>
      </c>
      <c r="E800" s="2">
        <v>2000</v>
      </c>
      <c r="F800" s="2">
        <v>0</v>
      </c>
      <c r="G800" s="3" t="s">
        <v>98</v>
      </c>
      <c r="L800" t="str">
        <f t="shared" si="28"/>
        <v>Asteromphalus11503</v>
      </c>
      <c r="N800" s="4"/>
    </row>
    <row r="801" spans="1:14" x14ac:dyDescent="0.25">
      <c r="A801" s="1">
        <v>11504</v>
      </c>
      <c r="B801" s="1" t="s">
        <v>182</v>
      </c>
      <c r="C801" t="s">
        <v>389</v>
      </c>
      <c r="D801" t="s">
        <v>101</v>
      </c>
      <c r="E801" s="2">
        <v>2300</v>
      </c>
      <c r="F801" s="2">
        <v>0</v>
      </c>
      <c r="G801" s="3" t="s">
        <v>16</v>
      </c>
      <c r="L801" t="str">
        <f t="shared" si="28"/>
        <v>Thalassiosira11504</v>
      </c>
      <c r="N801" s="4"/>
    </row>
    <row r="802" spans="1:14" x14ac:dyDescent="0.25">
      <c r="A802" s="1">
        <v>11505</v>
      </c>
      <c r="B802" s="1" t="s">
        <v>182</v>
      </c>
      <c r="C802" t="s">
        <v>389</v>
      </c>
      <c r="D802" t="s">
        <v>101</v>
      </c>
      <c r="E802" s="2">
        <v>20000</v>
      </c>
      <c r="F802" s="2">
        <v>0</v>
      </c>
      <c r="G802" s="3" t="s">
        <v>16</v>
      </c>
      <c r="L802" t="str">
        <f>+CONCATENATE(G802,A801,"a")</f>
        <v>Thalassiosira11504a</v>
      </c>
      <c r="N802" s="4"/>
    </row>
    <row r="803" spans="1:14" x14ac:dyDescent="0.25">
      <c r="A803" s="1">
        <v>11506</v>
      </c>
      <c r="B803" s="1" t="s">
        <v>182</v>
      </c>
      <c r="C803" t="s">
        <v>389</v>
      </c>
      <c r="D803" t="s">
        <v>101</v>
      </c>
      <c r="E803" s="2">
        <v>50000</v>
      </c>
      <c r="F803" s="2">
        <v>0</v>
      </c>
      <c r="G803" s="3" t="s">
        <v>16</v>
      </c>
      <c r="L803" t="str">
        <f>+CONCATENATE(G803,A801,"b")</f>
        <v>Thalassiosira11504b</v>
      </c>
      <c r="N803" s="4"/>
    </row>
    <row r="804" spans="1:14" x14ac:dyDescent="0.25">
      <c r="A804" s="1">
        <v>11507</v>
      </c>
      <c r="B804" s="1" t="s">
        <v>182</v>
      </c>
      <c r="C804" t="s">
        <v>389</v>
      </c>
      <c r="D804" t="s">
        <v>101</v>
      </c>
      <c r="E804" s="2">
        <v>5000</v>
      </c>
      <c r="F804" s="2">
        <v>0</v>
      </c>
      <c r="G804" s="3" t="s">
        <v>35</v>
      </c>
      <c r="L804" t="str">
        <f t="shared" si="28"/>
        <v>Cyclotella11507</v>
      </c>
      <c r="N804" s="4"/>
    </row>
    <row r="805" spans="1:14" x14ac:dyDescent="0.25">
      <c r="A805" s="1">
        <v>11508</v>
      </c>
      <c r="B805" s="1" t="s">
        <v>182</v>
      </c>
      <c r="C805" t="s">
        <v>389</v>
      </c>
      <c r="D805" t="s">
        <v>101</v>
      </c>
      <c r="E805" s="2">
        <v>20000</v>
      </c>
      <c r="F805" s="2">
        <v>0</v>
      </c>
      <c r="G805" s="3" t="s">
        <v>35</v>
      </c>
      <c r="L805" t="str">
        <f>+CONCATENATE(G805,A804,"a")</f>
        <v>Cyclotella11507a</v>
      </c>
      <c r="N805" s="4"/>
    </row>
    <row r="806" spans="1:14" x14ac:dyDescent="0.25">
      <c r="A806" s="1">
        <v>11517</v>
      </c>
      <c r="B806" s="1" t="s">
        <v>182</v>
      </c>
      <c r="C806" t="s">
        <v>389</v>
      </c>
      <c r="D806" t="s">
        <v>101</v>
      </c>
      <c r="E806" s="2">
        <v>2500</v>
      </c>
      <c r="F806" s="2">
        <v>0</v>
      </c>
      <c r="G806" s="3" t="s">
        <v>149</v>
      </c>
      <c r="L806" t="str">
        <f t="shared" ref="L806:L869" si="29">+CONCATENATE(G806,A806)</f>
        <v>Azpeitia11517</v>
      </c>
      <c r="N806" s="4"/>
    </row>
    <row r="807" spans="1:14" x14ac:dyDescent="0.25">
      <c r="A807" s="1">
        <v>11518</v>
      </c>
      <c r="B807" s="1" t="s">
        <v>182</v>
      </c>
      <c r="C807" t="s">
        <v>389</v>
      </c>
      <c r="D807" t="s">
        <v>101</v>
      </c>
      <c r="E807" s="2">
        <v>7500</v>
      </c>
      <c r="F807" s="2">
        <v>0</v>
      </c>
      <c r="G807" s="3" t="s">
        <v>149</v>
      </c>
      <c r="L807" t="str">
        <f>+CONCATENATE(G807,A806,"a")</f>
        <v>Azpeitia11517a</v>
      </c>
      <c r="N807" s="4"/>
    </row>
    <row r="808" spans="1:14" x14ac:dyDescent="0.25">
      <c r="A808" s="1">
        <v>11519</v>
      </c>
      <c r="B808" s="1" t="s">
        <v>15</v>
      </c>
      <c r="C808" t="s">
        <v>365</v>
      </c>
      <c r="D808" t="s">
        <v>101</v>
      </c>
      <c r="E808" s="2">
        <v>3000</v>
      </c>
      <c r="F808" s="2">
        <v>0</v>
      </c>
      <c r="G808" s="3" t="s">
        <v>139</v>
      </c>
      <c r="H808" t="s">
        <v>140</v>
      </c>
      <c r="L808" t="str">
        <f t="shared" ref="L808:L839" si="30">+CONCATENATE(G808,A808)</f>
        <v>Nanoneis11519</v>
      </c>
      <c r="N808" s="4" t="s">
        <v>192</v>
      </c>
    </row>
    <row r="809" spans="1:14" x14ac:dyDescent="0.25">
      <c r="A809" s="1">
        <v>11520</v>
      </c>
      <c r="B809" s="1" t="s">
        <v>15</v>
      </c>
      <c r="C809" t="s">
        <v>365</v>
      </c>
      <c r="D809" t="s">
        <v>101</v>
      </c>
      <c r="E809" s="2">
        <v>20000</v>
      </c>
      <c r="F809" s="2">
        <v>0</v>
      </c>
      <c r="G809" s="3" t="s">
        <v>139</v>
      </c>
      <c r="H809" t="s">
        <v>140</v>
      </c>
      <c r="L809" t="str">
        <f>+CONCATENATE(G809,A808,"a")</f>
        <v>Nanoneis11519a</v>
      </c>
      <c r="N809" s="4"/>
    </row>
    <row r="810" spans="1:14" x14ac:dyDescent="0.25">
      <c r="A810" s="1">
        <v>11521</v>
      </c>
      <c r="B810" s="1" t="s">
        <v>15</v>
      </c>
      <c r="C810" t="s">
        <v>365</v>
      </c>
      <c r="D810" t="s">
        <v>101</v>
      </c>
      <c r="E810" s="2">
        <v>12000</v>
      </c>
      <c r="F810" s="2">
        <v>0</v>
      </c>
      <c r="G810" s="3" t="s">
        <v>21</v>
      </c>
      <c r="H810" t="s">
        <v>121</v>
      </c>
      <c r="L810" t="str">
        <f t="shared" si="30"/>
        <v>Florisphaera11521</v>
      </c>
      <c r="N810" s="4"/>
    </row>
    <row r="811" spans="1:14" x14ac:dyDescent="0.25">
      <c r="A811" s="1">
        <v>11522</v>
      </c>
      <c r="B811" s="1" t="s">
        <v>15</v>
      </c>
      <c r="C811" t="s">
        <v>365</v>
      </c>
      <c r="D811" t="s">
        <v>101</v>
      </c>
      <c r="E811" s="2">
        <v>15000</v>
      </c>
      <c r="F811" s="2">
        <v>0</v>
      </c>
      <c r="G811" s="3" t="s">
        <v>21</v>
      </c>
      <c r="H811" t="s">
        <v>121</v>
      </c>
      <c r="L811" t="str">
        <f t="shared" si="30"/>
        <v>Florisphaera11522</v>
      </c>
      <c r="N811" s="4"/>
    </row>
    <row r="812" spans="1:14" x14ac:dyDescent="0.25">
      <c r="A812" s="1">
        <v>11523</v>
      </c>
      <c r="B812" s="1" t="s">
        <v>15</v>
      </c>
      <c r="C812" t="s">
        <v>365</v>
      </c>
      <c r="D812" t="s">
        <v>101</v>
      </c>
      <c r="E812" s="2">
        <v>17000</v>
      </c>
      <c r="F812" s="2">
        <v>0</v>
      </c>
      <c r="G812" s="3" t="s">
        <v>113</v>
      </c>
      <c r="H812" t="s">
        <v>167</v>
      </c>
      <c r="L812" t="str">
        <f t="shared" si="30"/>
        <v>Minidiscus11523</v>
      </c>
      <c r="N812" s="4"/>
    </row>
    <row r="813" spans="1:14" x14ac:dyDescent="0.25">
      <c r="A813" s="1">
        <v>11524</v>
      </c>
      <c r="B813" s="1" t="s">
        <v>15</v>
      </c>
      <c r="C813" t="s">
        <v>365</v>
      </c>
      <c r="D813" t="s">
        <v>101</v>
      </c>
      <c r="E813" s="2">
        <v>35000</v>
      </c>
      <c r="F813" s="2">
        <v>0</v>
      </c>
      <c r="G813" s="3" t="s">
        <v>139</v>
      </c>
      <c r="L813" t="str">
        <f t="shared" si="30"/>
        <v>Nanoneis11524</v>
      </c>
      <c r="N813" s="4"/>
    </row>
    <row r="814" spans="1:14" x14ac:dyDescent="0.25">
      <c r="A814" s="1">
        <v>11525</v>
      </c>
      <c r="B814" s="1" t="s">
        <v>15</v>
      </c>
      <c r="C814" t="s">
        <v>365</v>
      </c>
      <c r="D814" t="s">
        <v>101</v>
      </c>
      <c r="E814" s="2">
        <v>10000</v>
      </c>
      <c r="F814" s="2">
        <v>0</v>
      </c>
      <c r="G814" s="3" t="s">
        <v>14</v>
      </c>
      <c r="H814" t="s">
        <v>17</v>
      </c>
      <c r="L814" t="str">
        <f t="shared" si="30"/>
        <v>Nitzschia11525</v>
      </c>
      <c r="N814" s="4"/>
    </row>
    <row r="815" spans="1:14" x14ac:dyDescent="0.25">
      <c r="A815" s="1">
        <v>11526</v>
      </c>
      <c r="B815" s="1" t="s">
        <v>15</v>
      </c>
      <c r="C815" t="s">
        <v>365</v>
      </c>
      <c r="D815" t="s">
        <v>101</v>
      </c>
      <c r="E815" s="2">
        <v>5000</v>
      </c>
      <c r="F815" s="2">
        <v>0</v>
      </c>
      <c r="G815" s="3" t="s">
        <v>14</v>
      </c>
      <c r="L815" t="str">
        <f t="shared" si="30"/>
        <v>Nitzschia11526</v>
      </c>
      <c r="N815" s="4"/>
    </row>
    <row r="816" spans="1:14" x14ac:dyDescent="0.25">
      <c r="A816" s="1">
        <v>11527</v>
      </c>
      <c r="B816" s="1" t="s">
        <v>15</v>
      </c>
      <c r="C816" t="s">
        <v>365</v>
      </c>
      <c r="D816" t="s">
        <v>101</v>
      </c>
      <c r="E816" s="2">
        <v>4500</v>
      </c>
      <c r="F816" s="2">
        <v>0</v>
      </c>
      <c r="G816" s="3" t="s">
        <v>14</v>
      </c>
      <c r="L816" t="str">
        <f t="shared" si="30"/>
        <v>Nitzschia11527</v>
      </c>
      <c r="N816" s="4"/>
    </row>
    <row r="817" spans="1:14" x14ac:dyDescent="0.25">
      <c r="A817" s="1">
        <v>11528</v>
      </c>
      <c r="B817" s="1" t="s">
        <v>15</v>
      </c>
      <c r="C817" t="s">
        <v>365</v>
      </c>
      <c r="D817" t="s">
        <v>101</v>
      </c>
      <c r="E817" s="2">
        <v>10000</v>
      </c>
      <c r="F817" s="2">
        <v>0</v>
      </c>
      <c r="G817" s="3" t="s">
        <v>4</v>
      </c>
      <c r="H817" t="s">
        <v>115</v>
      </c>
      <c r="L817" t="str">
        <f t="shared" si="30"/>
        <v>Gephyrocapsa11528</v>
      </c>
      <c r="N817" s="4"/>
    </row>
    <row r="818" spans="1:14" x14ac:dyDescent="0.25">
      <c r="A818" s="1">
        <v>11529</v>
      </c>
      <c r="B818" s="1" t="s">
        <v>15</v>
      </c>
      <c r="C818" t="s">
        <v>365</v>
      </c>
      <c r="D818" t="s">
        <v>101</v>
      </c>
      <c r="E818" s="2">
        <v>1500</v>
      </c>
      <c r="F818" s="2">
        <v>0</v>
      </c>
      <c r="G818" s="3" t="s">
        <v>14</v>
      </c>
      <c r="L818" t="str">
        <f t="shared" si="30"/>
        <v>Nitzschia11529</v>
      </c>
      <c r="N818" s="4"/>
    </row>
    <row r="819" spans="1:14" x14ac:dyDescent="0.25">
      <c r="A819" s="1">
        <v>11530</v>
      </c>
      <c r="B819" s="1" t="s">
        <v>15</v>
      </c>
      <c r="C819" t="s">
        <v>365</v>
      </c>
      <c r="D819" t="s">
        <v>101</v>
      </c>
      <c r="E819" s="2">
        <v>15000</v>
      </c>
      <c r="F819" s="2">
        <v>0</v>
      </c>
      <c r="G819" s="3" t="s">
        <v>14</v>
      </c>
      <c r="L819" t="str">
        <f>+CONCATENATE(G819,A818,"a")</f>
        <v>Nitzschia11529a</v>
      </c>
      <c r="N819" s="4"/>
    </row>
    <row r="820" spans="1:14" x14ac:dyDescent="0.25">
      <c r="A820" s="1">
        <v>11531</v>
      </c>
      <c r="B820" s="1" t="s">
        <v>15</v>
      </c>
      <c r="C820" t="s">
        <v>365</v>
      </c>
      <c r="D820" t="s">
        <v>101</v>
      </c>
      <c r="E820" s="2">
        <v>8000</v>
      </c>
      <c r="F820" s="2">
        <v>0</v>
      </c>
      <c r="G820" s="3" t="s">
        <v>16</v>
      </c>
      <c r="H820" t="s">
        <v>366</v>
      </c>
      <c r="L820" t="str">
        <f t="shared" si="30"/>
        <v>Thalassiosira11531</v>
      </c>
      <c r="N820" s="4"/>
    </row>
    <row r="821" spans="1:14" x14ac:dyDescent="0.25">
      <c r="A821" s="1">
        <v>11532</v>
      </c>
      <c r="B821" s="1" t="s">
        <v>15</v>
      </c>
      <c r="C821" t="s">
        <v>365</v>
      </c>
      <c r="D821" t="s">
        <v>101</v>
      </c>
      <c r="E821" s="2">
        <v>20000</v>
      </c>
      <c r="F821" s="2">
        <v>0</v>
      </c>
      <c r="G821" s="3" t="s">
        <v>123</v>
      </c>
      <c r="L821" t="str">
        <f t="shared" si="30"/>
        <v>Neodelphineis11532</v>
      </c>
      <c r="N821" s="4"/>
    </row>
    <row r="822" spans="1:14" x14ac:dyDescent="0.25">
      <c r="A822" s="1">
        <v>11533</v>
      </c>
      <c r="B822" s="1" t="s">
        <v>15</v>
      </c>
      <c r="C822" t="s">
        <v>365</v>
      </c>
      <c r="D822" t="s">
        <v>101</v>
      </c>
      <c r="E822" s="2">
        <v>5000</v>
      </c>
      <c r="F822" s="2">
        <v>0</v>
      </c>
      <c r="G822" s="3" t="s">
        <v>128</v>
      </c>
      <c r="L822" t="str">
        <f t="shared" si="30"/>
        <v>Detonula11533</v>
      </c>
      <c r="N822" s="4"/>
    </row>
    <row r="823" spans="1:14" x14ac:dyDescent="0.25">
      <c r="A823" s="1">
        <v>11534</v>
      </c>
      <c r="B823" s="1" t="s">
        <v>15</v>
      </c>
      <c r="C823" t="s">
        <v>365</v>
      </c>
      <c r="D823" t="s">
        <v>101</v>
      </c>
      <c r="E823" s="2">
        <v>10000</v>
      </c>
      <c r="F823" s="2">
        <v>0</v>
      </c>
      <c r="G823" s="3" t="s">
        <v>9</v>
      </c>
      <c r="H823" t="s">
        <v>10</v>
      </c>
      <c r="L823" t="str">
        <f t="shared" si="30"/>
        <v>Fragilariopsis11534</v>
      </c>
      <c r="N823" s="4"/>
    </row>
    <row r="824" spans="1:14" x14ac:dyDescent="0.25">
      <c r="A824" s="1">
        <v>11535</v>
      </c>
      <c r="B824" s="1" t="s">
        <v>15</v>
      </c>
      <c r="C824" t="s">
        <v>365</v>
      </c>
      <c r="D824" t="s">
        <v>101</v>
      </c>
      <c r="E824" s="2">
        <v>3500</v>
      </c>
      <c r="F824" s="2">
        <v>0</v>
      </c>
      <c r="G824" s="3" t="s">
        <v>12</v>
      </c>
      <c r="L824" t="str">
        <f t="shared" si="30"/>
        <v>Amphora11535</v>
      </c>
      <c r="N824" s="4"/>
    </row>
    <row r="825" spans="1:14" x14ac:dyDescent="0.25">
      <c r="A825" s="1">
        <v>11536</v>
      </c>
      <c r="B825" s="1" t="s">
        <v>15</v>
      </c>
      <c r="C825" t="s">
        <v>365</v>
      </c>
      <c r="D825" t="s">
        <v>101</v>
      </c>
      <c r="E825" s="2">
        <v>3000</v>
      </c>
      <c r="F825" s="2">
        <v>0</v>
      </c>
      <c r="G825" s="3" t="s">
        <v>14</v>
      </c>
      <c r="L825" t="str">
        <f t="shared" si="30"/>
        <v>Nitzschia11536</v>
      </c>
      <c r="N825" s="4"/>
    </row>
    <row r="826" spans="1:14" x14ac:dyDescent="0.25">
      <c r="A826" s="1">
        <v>11537</v>
      </c>
      <c r="B826" s="1" t="s">
        <v>15</v>
      </c>
      <c r="C826" t="s">
        <v>365</v>
      </c>
      <c r="D826" t="s">
        <v>101</v>
      </c>
      <c r="E826" s="2">
        <v>15000</v>
      </c>
      <c r="F826" s="2">
        <v>0</v>
      </c>
      <c r="G826" s="3" t="s">
        <v>14</v>
      </c>
      <c r="L826" t="str">
        <f>+CONCATENATE(G826,A825,"a")</f>
        <v>Nitzschia11536a</v>
      </c>
      <c r="N826" s="4"/>
    </row>
    <row r="827" spans="1:14" x14ac:dyDescent="0.25">
      <c r="A827" s="1">
        <v>11538</v>
      </c>
      <c r="B827" s="1" t="s">
        <v>15</v>
      </c>
      <c r="C827" t="s">
        <v>365</v>
      </c>
      <c r="D827" t="s">
        <v>101</v>
      </c>
      <c r="E827" s="2">
        <v>6500</v>
      </c>
      <c r="F827" s="2">
        <v>0</v>
      </c>
      <c r="G827" s="3" t="s">
        <v>16</v>
      </c>
      <c r="L827" t="str">
        <f t="shared" si="30"/>
        <v>Thalassiosira11538</v>
      </c>
      <c r="N827" s="4"/>
    </row>
    <row r="828" spans="1:14" s="16" customFormat="1" x14ac:dyDescent="0.25">
      <c r="A828" s="15">
        <v>11539</v>
      </c>
      <c r="B828" s="15" t="s">
        <v>15</v>
      </c>
      <c r="C828" t="s">
        <v>365</v>
      </c>
      <c r="D828" s="16" t="s">
        <v>101</v>
      </c>
      <c r="E828" s="17">
        <v>1500</v>
      </c>
      <c r="F828" s="17">
        <v>0</v>
      </c>
      <c r="G828" s="18" t="s">
        <v>8</v>
      </c>
      <c r="L828" s="16" t="str">
        <f t="shared" si="30"/>
        <v>Pseudonitzschia11539</v>
      </c>
      <c r="N828" s="19"/>
    </row>
    <row r="829" spans="1:14" s="16" customFormat="1" x14ac:dyDescent="0.25">
      <c r="A829" s="15">
        <v>11540</v>
      </c>
      <c r="B829" s="15" t="s">
        <v>15</v>
      </c>
      <c r="C829" t="s">
        <v>365</v>
      </c>
      <c r="D829" s="16" t="s">
        <v>101</v>
      </c>
      <c r="E829" s="17">
        <v>8500</v>
      </c>
      <c r="F829" s="17">
        <v>0</v>
      </c>
      <c r="G829" s="18" t="s">
        <v>8</v>
      </c>
      <c r="L829" s="16" t="str">
        <f>+CONCATENATE(G829,A828,"a")</f>
        <v>Pseudonitzschia11539a</v>
      </c>
      <c r="N829" s="19"/>
    </row>
    <row r="830" spans="1:14" x14ac:dyDescent="0.25">
      <c r="A830" s="1">
        <v>11541</v>
      </c>
      <c r="B830" s="1" t="s">
        <v>15</v>
      </c>
      <c r="C830" t="s">
        <v>365</v>
      </c>
      <c r="D830" t="s">
        <v>101</v>
      </c>
      <c r="E830" s="2">
        <v>5000</v>
      </c>
      <c r="F830" s="2">
        <v>0</v>
      </c>
      <c r="G830" s="3" t="s">
        <v>14</v>
      </c>
      <c r="L830" t="str">
        <f t="shared" si="30"/>
        <v>Nitzschia11541</v>
      </c>
      <c r="N830" s="4"/>
    </row>
    <row r="831" spans="1:14" s="16" customFormat="1" x14ac:dyDescent="0.25">
      <c r="A831" s="15">
        <v>11542</v>
      </c>
      <c r="B831" s="15" t="s">
        <v>15</v>
      </c>
      <c r="C831" t="s">
        <v>365</v>
      </c>
      <c r="D831" s="16" t="s">
        <v>101</v>
      </c>
      <c r="E831" s="17">
        <v>9000</v>
      </c>
      <c r="F831" s="17">
        <v>0</v>
      </c>
      <c r="G831" s="18" t="s">
        <v>116</v>
      </c>
      <c r="L831" s="16" t="str">
        <f t="shared" si="30"/>
        <v>Algirosphaera11542</v>
      </c>
      <c r="N831" s="19"/>
    </row>
    <row r="832" spans="1:14" x14ac:dyDescent="0.25">
      <c r="A832" s="1">
        <v>11543</v>
      </c>
      <c r="B832" s="1" t="s">
        <v>15</v>
      </c>
      <c r="C832" t="s">
        <v>365</v>
      </c>
      <c r="D832" t="s">
        <v>101</v>
      </c>
      <c r="E832" s="2">
        <v>1300</v>
      </c>
      <c r="F832" s="2">
        <v>0</v>
      </c>
      <c r="G832" s="3" t="s">
        <v>98</v>
      </c>
      <c r="L832" t="str">
        <f t="shared" si="30"/>
        <v>Asteromphalus11543</v>
      </c>
      <c r="N832" s="4"/>
    </row>
    <row r="833" spans="1:14" x14ac:dyDescent="0.25">
      <c r="A833" s="1">
        <v>11544</v>
      </c>
      <c r="B833" s="1" t="s">
        <v>15</v>
      </c>
      <c r="C833" t="s">
        <v>365</v>
      </c>
      <c r="D833" t="s">
        <v>101</v>
      </c>
      <c r="E833" s="2">
        <v>1500</v>
      </c>
      <c r="F833" s="2">
        <v>0</v>
      </c>
      <c r="G833" s="3" t="s">
        <v>9</v>
      </c>
      <c r="H833" t="s">
        <v>134</v>
      </c>
      <c r="L833" t="str">
        <f t="shared" si="30"/>
        <v>Fragilariopsis11544</v>
      </c>
      <c r="N833" s="4"/>
    </row>
    <row r="834" spans="1:14" x14ac:dyDescent="0.25">
      <c r="A834" s="1">
        <v>11545</v>
      </c>
      <c r="B834" s="1" t="s">
        <v>15</v>
      </c>
      <c r="C834" t="s">
        <v>365</v>
      </c>
      <c r="D834" t="s">
        <v>101</v>
      </c>
      <c r="E834" s="2">
        <v>10000</v>
      </c>
      <c r="F834" s="2">
        <v>0</v>
      </c>
      <c r="G834" s="3" t="s">
        <v>9</v>
      </c>
      <c r="H834" t="s">
        <v>134</v>
      </c>
      <c r="L834" t="str">
        <f>+CONCATENATE(G834,A833,"a")</f>
        <v>Fragilariopsis11544a</v>
      </c>
      <c r="N834" s="4"/>
    </row>
    <row r="835" spans="1:14" x14ac:dyDescent="0.25">
      <c r="A835" s="1">
        <v>11546</v>
      </c>
      <c r="B835" s="1" t="s">
        <v>15</v>
      </c>
      <c r="C835" t="s">
        <v>365</v>
      </c>
      <c r="D835" t="s">
        <v>101</v>
      </c>
      <c r="E835" s="2">
        <v>25000</v>
      </c>
      <c r="F835" s="2">
        <v>0</v>
      </c>
      <c r="G835" s="3" t="s">
        <v>16</v>
      </c>
      <c r="L835" t="str">
        <f t="shared" si="30"/>
        <v>Thalassiosira11546</v>
      </c>
      <c r="N835" s="4"/>
    </row>
    <row r="836" spans="1:14" x14ac:dyDescent="0.25">
      <c r="A836" s="1">
        <v>11547</v>
      </c>
      <c r="B836" s="1" t="s">
        <v>15</v>
      </c>
      <c r="C836" t="s">
        <v>365</v>
      </c>
      <c r="D836" t="s">
        <v>101</v>
      </c>
      <c r="E836" s="2">
        <v>9000</v>
      </c>
      <c r="F836" s="2">
        <v>0</v>
      </c>
      <c r="G836" s="3" t="s">
        <v>16</v>
      </c>
      <c r="L836" t="str">
        <f t="shared" si="30"/>
        <v>Thalassiosira11547</v>
      </c>
      <c r="N836" s="4"/>
    </row>
    <row r="837" spans="1:14" x14ac:dyDescent="0.25">
      <c r="A837" s="1">
        <v>11548</v>
      </c>
      <c r="B837" s="1" t="s">
        <v>15</v>
      </c>
      <c r="C837" t="s">
        <v>365</v>
      </c>
      <c r="D837" t="s">
        <v>101</v>
      </c>
      <c r="E837" s="2">
        <v>6000</v>
      </c>
      <c r="F837" s="2">
        <v>0</v>
      </c>
      <c r="G837" s="3" t="s">
        <v>14</v>
      </c>
      <c r="L837" t="str">
        <f t="shared" si="30"/>
        <v>Nitzschia11548</v>
      </c>
      <c r="N837" s="4"/>
    </row>
    <row r="838" spans="1:14" x14ac:dyDescent="0.25">
      <c r="A838" s="1">
        <v>11549</v>
      </c>
      <c r="B838" s="1" t="s">
        <v>15</v>
      </c>
      <c r="C838" t="s">
        <v>365</v>
      </c>
      <c r="D838" t="s">
        <v>101</v>
      </c>
      <c r="E838" s="2">
        <v>2200</v>
      </c>
      <c r="F838" s="2">
        <v>0</v>
      </c>
      <c r="G838" s="3" t="s">
        <v>27</v>
      </c>
      <c r="L838" t="str">
        <f t="shared" si="30"/>
        <v>Thalassionema11549</v>
      </c>
      <c r="N838" s="4"/>
    </row>
    <row r="839" spans="1:14" x14ac:dyDescent="0.25">
      <c r="A839" s="1">
        <v>11550</v>
      </c>
      <c r="B839" s="1" t="s">
        <v>15</v>
      </c>
      <c r="C839" t="s">
        <v>365</v>
      </c>
      <c r="D839" t="s">
        <v>101</v>
      </c>
      <c r="E839" s="2">
        <v>8000</v>
      </c>
      <c r="F839" s="2">
        <v>0</v>
      </c>
      <c r="G839" s="3" t="s">
        <v>16</v>
      </c>
      <c r="L839" t="str">
        <f t="shared" si="30"/>
        <v>Thalassiosira11550</v>
      </c>
      <c r="N839" s="4"/>
    </row>
    <row r="840" spans="1:14" x14ac:dyDescent="0.25">
      <c r="A840" s="1">
        <v>11551</v>
      </c>
      <c r="B840" s="1" t="s">
        <v>182</v>
      </c>
      <c r="C840" t="s">
        <v>389</v>
      </c>
      <c r="D840" t="s">
        <v>101</v>
      </c>
      <c r="E840" s="2">
        <v>2500</v>
      </c>
      <c r="F840" s="2">
        <v>0</v>
      </c>
      <c r="G840" s="3" t="s">
        <v>132</v>
      </c>
      <c r="H840" t="s">
        <v>193</v>
      </c>
      <c r="L840" t="str">
        <f t="shared" si="29"/>
        <v>Hemidiscus11551</v>
      </c>
      <c r="N840" s="4"/>
    </row>
    <row r="841" spans="1:14" x14ac:dyDescent="0.25">
      <c r="A841" s="1">
        <v>11552</v>
      </c>
      <c r="B841" s="1" t="s">
        <v>182</v>
      </c>
      <c r="C841" t="s">
        <v>389</v>
      </c>
      <c r="D841" t="s">
        <v>101</v>
      </c>
      <c r="E841" s="2">
        <v>2500</v>
      </c>
      <c r="F841" s="2">
        <v>0</v>
      </c>
      <c r="G841" s="3" t="s">
        <v>16</v>
      </c>
      <c r="L841" t="str">
        <f t="shared" si="29"/>
        <v>Thalassiosira11552</v>
      </c>
      <c r="N841" s="4"/>
    </row>
    <row r="842" spans="1:14" x14ac:dyDescent="0.25">
      <c r="A842" s="1">
        <v>11553</v>
      </c>
      <c r="B842" s="1" t="s">
        <v>182</v>
      </c>
      <c r="C842" t="s">
        <v>389</v>
      </c>
      <c r="D842" t="s">
        <v>101</v>
      </c>
      <c r="E842" s="2">
        <v>1300</v>
      </c>
      <c r="F842" s="2">
        <v>0</v>
      </c>
      <c r="G842" s="3" t="s">
        <v>194</v>
      </c>
      <c r="H842" t="s">
        <v>195</v>
      </c>
      <c r="L842" t="str">
        <f t="shared" si="29"/>
        <v>Asterolampra11553</v>
      </c>
      <c r="N842" s="4"/>
    </row>
    <row r="843" spans="1:14" x14ac:dyDescent="0.25">
      <c r="A843" s="1">
        <v>11554</v>
      </c>
      <c r="B843" s="1" t="s">
        <v>182</v>
      </c>
      <c r="C843" t="s">
        <v>389</v>
      </c>
      <c r="D843" t="s">
        <v>101</v>
      </c>
      <c r="E843" s="2">
        <v>10000</v>
      </c>
      <c r="F843" s="2">
        <v>0</v>
      </c>
      <c r="G843" s="3" t="s">
        <v>194</v>
      </c>
      <c r="H843" t="s">
        <v>195</v>
      </c>
      <c r="L843" t="str">
        <f>+CONCATENATE(G843,A842,"a")</f>
        <v>Asterolampra11553a</v>
      </c>
      <c r="N843" s="4"/>
    </row>
    <row r="844" spans="1:14" x14ac:dyDescent="0.25">
      <c r="A844" s="1">
        <v>11555</v>
      </c>
      <c r="B844" s="1" t="s">
        <v>182</v>
      </c>
      <c r="C844" t="s">
        <v>389</v>
      </c>
      <c r="D844" t="s">
        <v>101</v>
      </c>
      <c r="E844" s="2">
        <v>2500</v>
      </c>
      <c r="F844" s="2">
        <v>0</v>
      </c>
      <c r="G844" s="3" t="s">
        <v>108</v>
      </c>
      <c r="L844" t="str">
        <f t="shared" si="29"/>
        <v>star-shape11555</v>
      </c>
      <c r="N844" s="4"/>
    </row>
    <row r="845" spans="1:14" s="16" customFormat="1" x14ac:dyDescent="0.25">
      <c r="A845" s="15">
        <v>11556</v>
      </c>
      <c r="B845" s="15" t="s">
        <v>18</v>
      </c>
      <c r="C845" t="s">
        <v>368</v>
      </c>
      <c r="D845" s="16" t="s">
        <v>101</v>
      </c>
      <c r="E845" s="17">
        <v>8000</v>
      </c>
      <c r="F845" s="17">
        <v>0</v>
      </c>
      <c r="G845" s="18" t="s">
        <v>16</v>
      </c>
      <c r="L845" s="16" t="str">
        <f t="shared" si="29"/>
        <v>Thalassiosira11556</v>
      </c>
      <c r="N845" s="19"/>
    </row>
    <row r="846" spans="1:14" s="16" customFormat="1" x14ac:dyDescent="0.25">
      <c r="A846" s="15">
        <v>11557</v>
      </c>
      <c r="B846" s="15" t="s">
        <v>18</v>
      </c>
      <c r="C846" t="s">
        <v>368</v>
      </c>
      <c r="D846" s="16" t="s">
        <v>101</v>
      </c>
      <c r="E846" s="17">
        <v>18000</v>
      </c>
      <c r="F846" s="17">
        <v>0</v>
      </c>
      <c r="G846" s="18" t="s">
        <v>14</v>
      </c>
      <c r="L846" s="16" t="str">
        <f t="shared" si="29"/>
        <v>Nitzschia11557</v>
      </c>
      <c r="N846" s="19"/>
    </row>
    <row r="847" spans="1:14" s="16" customFormat="1" x14ac:dyDescent="0.25">
      <c r="A847" s="15">
        <v>11558</v>
      </c>
      <c r="B847" s="15" t="s">
        <v>18</v>
      </c>
      <c r="C847" t="s">
        <v>368</v>
      </c>
      <c r="D847" s="16" t="s">
        <v>101</v>
      </c>
      <c r="E847" s="17">
        <v>3700</v>
      </c>
      <c r="F847" s="17">
        <v>0</v>
      </c>
      <c r="G847" s="18" t="s">
        <v>14</v>
      </c>
      <c r="L847" s="16" t="str">
        <f t="shared" si="29"/>
        <v>Nitzschia11558</v>
      </c>
      <c r="N847" s="19"/>
    </row>
    <row r="848" spans="1:14" x14ac:dyDescent="0.25">
      <c r="A848" s="1">
        <v>11559</v>
      </c>
      <c r="B848" s="1" t="s">
        <v>182</v>
      </c>
      <c r="C848" t="s">
        <v>389</v>
      </c>
      <c r="D848" t="s">
        <v>101</v>
      </c>
      <c r="E848" s="2">
        <v>750</v>
      </c>
      <c r="F848" s="2">
        <v>0</v>
      </c>
      <c r="G848" s="3" t="s">
        <v>188</v>
      </c>
      <c r="L848" t="str">
        <f t="shared" si="29"/>
        <v>radiolarian11559</v>
      </c>
      <c r="N848" s="4"/>
    </row>
    <row r="849" spans="1:14" x14ac:dyDescent="0.25">
      <c r="A849" s="1">
        <v>11560</v>
      </c>
      <c r="B849" s="1" t="s">
        <v>196</v>
      </c>
      <c r="C849" t="s">
        <v>367</v>
      </c>
      <c r="D849" t="s">
        <v>101</v>
      </c>
      <c r="E849" s="2">
        <v>13000</v>
      </c>
      <c r="F849" s="2">
        <v>0</v>
      </c>
      <c r="G849" s="3" t="s">
        <v>31</v>
      </c>
      <c r="L849" t="str">
        <f t="shared" si="29"/>
        <v>Fallacia11560</v>
      </c>
      <c r="N849" s="4"/>
    </row>
    <row r="850" spans="1:14" x14ac:dyDescent="0.25">
      <c r="A850" s="1">
        <v>11561</v>
      </c>
      <c r="B850" s="1" t="s">
        <v>196</v>
      </c>
      <c r="C850" t="s">
        <v>367</v>
      </c>
      <c r="D850" t="s">
        <v>101</v>
      </c>
      <c r="E850" s="2">
        <v>2000</v>
      </c>
      <c r="F850" s="2">
        <v>0</v>
      </c>
      <c r="G850" s="3" t="s">
        <v>118</v>
      </c>
      <c r="L850" t="str">
        <f t="shared" si="29"/>
        <v>Cylindrotheca11561</v>
      </c>
      <c r="N850" s="4"/>
    </row>
    <row r="851" spans="1:14" x14ac:dyDescent="0.25">
      <c r="A851" s="1">
        <v>11562</v>
      </c>
      <c r="B851" s="1" t="s">
        <v>196</v>
      </c>
      <c r="C851" t="s">
        <v>367</v>
      </c>
      <c r="D851" t="s">
        <v>101</v>
      </c>
      <c r="E851" s="2">
        <v>13000</v>
      </c>
      <c r="F851" s="2">
        <v>0</v>
      </c>
      <c r="G851" s="3" t="s">
        <v>113</v>
      </c>
      <c r="H851" t="s">
        <v>197</v>
      </c>
      <c r="L851" t="str">
        <f t="shared" si="29"/>
        <v>Minidiscus11562</v>
      </c>
      <c r="N851" s="4"/>
    </row>
    <row r="852" spans="1:14" x14ac:dyDescent="0.25">
      <c r="A852" s="1">
        <v>11563</v>
      </c>
      <c r="B852" s="1" t="s">
        <v>196</v>
      </c>
      <c r="C852" t="s">
        <v>367</v>
      </c>
      <c r="D852" t="s">
        <v>101</v>
      </c>
      <c r="E852" s="2">
        <v>2500</v>
      </c>
      <c r="F852" s="2">
        <v>0</v>
      </c>
      <c r="G852" s="3" t="s">
        <v>27</v>
      </c>
      <c r="L852" t="str">
        <f t="shared" si="29"/>
        <v>Thalassionema11563</v>
      </c>
      <c r="N852" s="4"/>
    </row>
    <row r="853" spans="1:14" x14ac:dyDescent="0.25">
      <c r="A853" s="1">
        <v>11564</v>
      </c>
      <c r="B853" s="1" t="s">
        <v>196</v>
      </c>
      <c r="C853" t="s">
        <v>367</v>
      </c>
      <c r="D853" t="s">
        <v>101</v>
      </c>
      <c r="E853" s="2">
        <v>10000</v>
      </c>
      <c r="F853" s="2">
        <v>0</v>
      </c>
      <c r="G853" s="3" t="s">
        <v>27</v>
      </c>
      <c r="L853" t="str">
        <f>+CONCATENATE(G853,A852,"a")</f>
        <v>Thalassionema11563a</v>
      </c>
      <c r="N853" s="4"/>
    </row>
    <row r="854" spans="1:14" x14ac:dyDescent="0.25">
      <c r="A854" s="1">
        <v>11565</v>
      </c>
      <c r="B854" s="1" t="s">
        <v>196</v>
      </c>
      <c r="C854" t="s">
        <v>367</v>
      </c>
      <c r="D854" t="s">
        <v>101</v>
      </c>
      <c r="E854" s="2">
        <v>2500</v>
      </c>
      <c r="F854" s="2">
        <v>0</v>
      </c>
      <c r="G854" s="3" t="s">
        <v>198</v>
      </c>
      <c r="L854" t="str">
        <f t="shared" si="29"/>
        <v>Gyrosigma11565</v>
      </c>
      <c r="N854" s="4"/>
    </row>
    <row r="855" spans="1:14" x14ac:dyDescent="0.25">
      <c r="A855" s="1">
        <v>11566</v>
      </c>
      <c r="B855" s="1" t="s">
        <v>196</v>
      </c>
      <c r="C855" t="s">
        <v>367</v>
      </c>
      <c r="D855" t="s">
        <v>101</v>
      </c>
      <c r="E855" s="2">
        <v>25000</v>
      </c>
      <c r="F855" s="2">
        <v>0</v>
      </c>
      <c r="G855" s="3" t="s">
        <v>139</v>
      </c>
      <c r="L855" t="str">
        <f t="shared" si="29"/>
        <v>Nanoneis11566</v>
      </c>
      <c r="N855" s="4"/>
    </row>
    <row r="856" spans="1:14" s="16" customFormat="1" x14ac:dyDescent="0.25">
      <c r="A856" s="15">
        <v>11567</v>
      </c>
      <c r="B856" s="15" t="s">
        <v>196</v>
      </c>
      <c r="C856" t="s">
        <v>367</v>
      </c>
      <c r="D856" s="16" t="s">
        <v>101</v>
      </c>
      <c r="E856" s="17">
        <v>1000</v>
      </c>
      <c r="F856" s="17">
        <v>0</v>
      </c>
      <c r="G856" s="18" t="s">
        <v>199</v>
      </c>
      <c r="L856" s="16" t="str">
        <f t="shared" si="29"/>
        <v>Field-of-view11567</v>
      </c>
      <c r="N856" s="19"/>
    </row>
    <row r="857" spans="1:14" x14ac:dyDescent="0.25">
      <c r="A857" s="1">
        <v>11568</v>
      </c>
      <c r="B857" s="1" t="s">
        <v>196</v>
      </c>
      <c r="C857" t="s">
        <v>367</v>
      </c>
      <c r="D857" t="s">
        <v>101</v>
      </c>
      <c r="E857" s="2">
        <v>4500</v>
      </c>
      <c r="F857" s="2">
        <v>0</v>
      </c>
      <c r="G857" s="3" t="s">
        <v>14</v>
      </c>
      <c r="L857" t="str">
        <f t="shared" si="29"/>
        <v>Nitzschia11568</v>
      </c>
      <c r="N857" s="4"/>
    </row>
    <row r="858" spans="1:14" x14ac:dyDescent="0.25">
      <c r="A858" s="1">
        <v>11569</v>
      </c>
      <c r="B858" s="1" t="s">
        <v>196</v>
      </c>
      <c r="C858" t="s">
        <v>367</v>
      </c>
      <c r="D858" t="s">
        <v>101</v>
      </c>
      <c r="E858" s="2">
        <v>13000</v>
      </c>
      <c r="F858" s="2">
        <v>0</v>
      </c>
      <c r="G858" s="3" t="s">
        <v>14</v>
      </c>
      <c r="L858" t="str">
        <f t="shared" si="29"/>
        <v>Nitzschia11569</v>
      </c>
      <c r="N858" s="4"/>
    </row>
    <row r="859" spans="1:14" x14ac:dyDescent="0.25">
      <c r="A859" s="1">
        <v>11570</v>
      </c>
      <c r="B859" s="1" t="s">
        <v>196</v>
      </c>
      <c r="C859" t="s">
        <v>367</v>
      </c>
      <c r="D859" t="s">
        <v>101</v>
      </c>
      <c r="E859" s="2">
        <v>10000</v>
      </c>
      <c r="F859" s="2">
        <v>0</v>
      </c>
      <c r="G859" s="3" t="s">
        <v>14</v>
      </c>
      <c r="L859" t="str">
        <f t="shared" si="29"/>
        <v>Nitzschia11570</v>
      </c>
      <c r="N859" s="4"/>
    </row>
    <row r="860" spans="1:14" x14ac:dyDescent="0.25">
      <c r="A860" s="1">
        <v>11571</v>
      </c>
      <c r="B860" s="1" t="s">
        <v>196</v>
      </c>
      <c r="C860" t="s">
        <v>367</v>
      </c>
      <c r="D860" t="s">
        <v>101</v>
      </c>
      <c r="E860" s="2">
        <v>1500</v>
      </c>
      <c r="F860" s="2">
        <v>0</v>
      </c>
      <c r="G860" s="3" t="s">
        <v>98</v>
      </c>
      <c r="H860" t="s">
        <v>200</v>
      </c>
      <c r="L860" t="str">
        <f t="shared" si="29"/>
        <v>Asteromphalus11571</v>
      </c>
      <c r="N860" s="4"/>
    </row>
    <row r="861" spans="1:14" x14ac:dyDescent="0.25">
      <c r="A861" s="1">
        <v>11572</v>
      </c>
      <c r="B861" s="1" t="s">
        <v>196</v>
      </c>
      <c r="C861" t="s">
        <v>367</v>
      </c>
      <c r="D861" t="s">
        <v>101</v>
      </c>
      <c r="E861" s="2">
        <v>10000</v>
      </c>
      <c r="F861" s="2">
        <v>0</v>
      </c>
      <c r="G861" s="3" t="s">
        <v>16</v>
      </c>
      <c r="L861" t="str">
        <f t="shared" si="29"/>
        <v>Thalassiosira11572</v>
      </c>
      <c r="N861" s="4"/>
    </row>
    <row r="862" spans="1:14" x14ac:dyDescent="0.25">
      <c r="A862" s="1">
        <v>11573</v>
      </c>
      <c r="B862" s="1" t="s">
        <v>196</v>
      </c>
      <c r="C862" t="s">
        <v>367</v>
      </c>
      <c r="D862" t="s">
        <v>101</v>
      </c>
      <c r="E862" s="2">
        <v>7500</v>
      </c>
      <c r="F862" s="2">
        <v>0</v>
      </c>
      <c r="G862" s="3" t="s">
        <v>14</v>
      </c>
      <c r="L862" t="str">
        <f t="shared" si="29"/>
        <v>Nitzschia11573</v>
      </c>
      <c r="N862" s="4"/>
    </row>
    <row r="863" spans="1:14" x14ac:dyDescent="0.25">
      <c r="A863" s="1">
        <v>11574</v>
      </c>
      <c r="B863" s="1" t="s">
        <v>196</v>
      </c>
      <c r="C863" t="s">
        <v>367</v>
      </c>
      <c r="D863" t="s">
        <v>101</v>
      </c>
      <c r="E863" s="2">
        <v>25000</v>
      </c>
      <c r="F863" s="2">
        <v>0</v>
      </c>
      <c r="G863" s="3" t="s">
        <v>16</v>
      </c>
      <c r="L863" t="str">
        <f t="shared" si="29"/>
        <v>Thalassiosira11574</v>
      </c>
      <c r="N863" s="4"/>
    </row>
    <row r="864" spans="1:14" x14ac:dyDescent="0.25">
      <c r="A864" s="1">
        <v>11575</v>
      </c>
      <c r="B864" s="1" t="s">
        <v>18</v>
      </c>
      <c r="C864" t="s">
        <v>368</v>
      </c>
      <c r="D864" t="s">
        <v>101</v>
      </c>
      <c r="E864" s="2">
        <v>1000</v>
      </c>
      <c r="F864" s="2">
        <v>0</v>
      </c>
      <c r="G864" s="3" t="s">
        <v>14</v>
      </c>
      <c r="L864" t="str">
        <f t="shared" si="29"/>
        <v>Nitzschia11575</v>
      </c>
      <c r="N864" s="4"/>
    </row>
    <row r="865" spans="1:14" x14ac:dyDescent="0.25">
      <c r="A865" s="1">
        <v>11576</v>
      </c>
      <c r="B865" s="1" t="s">
        <v>18</v>
      </c>
      <c r="C865" t="s">
        <v>368</v>
      </c>
      <c r="D865" t="s">
        <v>101</v>
      </c>
      <c r="E865" s="2">
        <v>15000</v>
      </c>
      <c r="F865" s="2">
        <v>0</v>
      </c>
      <c r="G865" s="3" t="s">
        <v>14</v>
      </c>
      <c r="L865" t="str">
        <f>+CONCATENATE(G865,A864,"a")</f>
        <v>Nitzschia11575a</v>
      </c>
      <c r="N865" s="4"/>
    </row>
    <row r="866" spans="1:14" x14ac:dyDescent="0.25">
      <c r="A866" s="1">
        <v>11577</v>
      </c>
      <c r="B866" s="1" t="s">
        <v>18</v>
      </c>
      <c r="C866" t="s">
        <v>368</v>
      </c>
      <c r="D866" t="s">
        <v>101</v>
      </c>
      <c r="E866" s="2">
        <v>15000</v>
      </c>
      <c r="F866" s="2">
        <v>0</v>
      </c>
      <c r="G866" s="3" t="s">
        <v>14</v>
      </c>
      <c r="L866" t="str">
        <f>+CONCATENATE(G866,A864,"b")</f>
        <v>Nitzschia11575b</v>
      </c>
      <c r="N866" s="4"/>
    </row>
    <row r="867" spans="1:14" x14ac:dyDescent="0.25">
      <c r="A867" s="1">
        <v>11578</v>
      </c>
      <c r="B867" s="1" t="s">
        <v>18</v>
      </c>
      <c r="C867" t="s">
        <v>368</v>
      </c>
      <c r="D867" t="s">
        <v>101</v>
      </c>
      <c r="E867" s="2">
        <v>10000</v>
      </c>
      <c r="F867" s="2">
        <v>0</v>
      </c>
      <c r="G867" s="3" t="s">
        <v>123</v>
      </c>
      <c r="H867" t="s">
        <v>201</v>
      </c>
      <c r="L867" t="str">
        <f t="shared" si="29"/>
        <v>Neodelphineis11578</v>
      </c>
      <c r="N867" s="4"/>
    </row>
    <row r="868" spans="1:14" x14ac:dyDescent="0.25">
      <c r="A868" s="1">
        <v>11579</v>
      </c>
      <c r="B868" s="1" t="s">
        <v>18</v>
      </c>
      <c r="C868" t="s">
        <v>368</v>
      </c>
      <c r="D868" t="s">
        <v>101</v>
      </c>
      <c r="E868" s="2">
        <v>2500</v>
      </c>
      <c r="F868" s="2">
        <v>0</v>
      </c>
      <c r="G868" s="3" t="s">
        <v>188</v>
      </c>
      <c r="L868" t="str">
        <f t="shared" si="29"/>
        <v>radiolarian11579</v>
      </c>
      <c r="N868" s="4"/>
    </row>
    <row r="869" spans="1:14" x14ac:dyDescent="0.25">
      <c r="A869" s="1">
        <v>11580</v>
      </c>
      <c r="B869" s="1" t="s">
        <v>18</v>
      </c>
      <c r="C869" t="s">
        <v>368</v>
      </c>
      <c r="D869" t="s">
        <v>101</v>
      </c>
      <c r="E869" s="2">
        <v>10000</v>
      </c>
      <c r="F869" s="2">
        <v>0</v>
      </c>
      <c r="G869" s="3" t="s">
        <v>14</v>
      </c>
      <c r="L869" t="str">
        <f t="shared" si="29"/>
        <v>Nitzschia11580</v>
      </c>
      <c r="N869" s="4"/>
    </row>
    <row r="870" spans="1:14" s="16" customFormat="1" x14ac:dyDescent="0.25">
      <c r="A870" s="15">
        <v>11581</v>
      </c>
      <c r="B870" s="15" t="s">
        <v>18</v>
      </c>
      <c r="C870" t="s">
        <v>368</v>
      </c>
      <c r="D870" s="16" t="s">
        <v>101</v>
      </c>
      <c r="E870" s="17">
        <v>2500</v>
      </c>
      <c r="F870" s="17">
        <v>0</v>
      </c>
      <c r="G870" s="18" t="s">
        <v>96</v>
      </c>
      <c r="H870" s="16" t="s">
        <v>97</v>
      </c>
      <c r="L870" s="16" t="str">
        <f t="shared" ref="L870:L899" si="31">+CONCATENATE(G870,A870)</f>
        <v>Umbilicosphaera11581</v>
      </c>
      <c r="N870" s="19"/>
    </row>
    <row r="871" spans="1:14" x14ac:dyDescent="0.25">
      <c r="A871" s="1">
        <v>11582</v>
      </c>
      <c r="B871" s="1" t="s">
        <v>18</v>
      </c>
      <c r="C871" t="s">
        <v>368</v>
      </c>
      <c r="D871" t="s">
        <v>101</v>
      </c>
      <c r="E871" s="2">
        <v>7500</v>
      </c>
      <c r="F871" s="2">
        <v>0</v>
      </c>
      <c r="G871" s="3" t="s">
        <v>16</v>
      </c>
      <c r="L871" t="str">
        <f t="shared" si="31"/>
        <v>Thalassiosira11582</v>
      </c>
      <c r="N871" s="4"/>
    </row>
    <row r="872" spans="1:14" x14ac:dyDescent="0.25">
      <c r="A872" s="1">
        <v>11583</v>
      </c>
      <c r="B872" s="1" t="s">
        <v>18</v>
      </c>
      <c r="C872" t="s">
        <v>368</v>
      </c>
      <c r="D872" t="s">
        <v>101</v>
      </c>
      <c r="E872" s="2">
        <v>5000</v>
      </c>
      <c r="F872" s="2">
        <v>0</v>
      </c>
      <c r="G872" s="3" t="s">
        <v>174</v>
      </c>
      <c r="L872" t="str">
        <f t="shared" si="31"/>
        <v>Tryblionella11583</v>
      </c>
      <c r="N872" s="4"/>
    </row>
    <row r="873" spans="1:14" x14ac:dyDescent="0.25">
      <c r="A873" s="1">
        <v>11584</v>
      </c>
      <c r="B873" s="1" t="s">
        <v>18</v>
      </c>
      <c r="C873" t="s">
        <v>368</v>
      </c>
      <c r="D873" t="s">
        <v>101</v>
      </c>
      <c r="E873" s="2">
        <v>4000</v>
      </c>
      <c r="F873" s="2">
        <v>0</v>
      </c>
      <c r="G873" s="3" t="s">
        <v>12</v>
      </c>
      <c r="L873" t="str">
        <f t="shared" si="31"/>
        <v>Amphora11584</v>
      </c>
      <c r="N873" s="4"/>
    </row>
    <row r="874" spans="1:14" x14ac:dyDescent="0.25">
      <c r="A874" s="1">
        <v>11585</v>
      </c>
      <c r="B874" s="1" t="s">
        <v>18</v>
      </c>
      <c r="C874" t="s">
        <v>368</v>
      </c>
      <c r="D874" t="s">
        <v>101</v>
      </c>
      <c r="E874" s="2">
        <v>18000</v>
      </c>
      <c r="F874" s="2">
        <v>0</v>
      </c>
      <c r="G874" s="3" t="s">
        <v>14</v>
      </c>
      <c r="L874" t="str">
        <f t="shared" si="31"/>
        <v>Nitzschia11585</v>
      </c>
      <c r="N874" s="4"/>
    </row>
    <row r="875" spans="1:14" x14ac:dyDescent="0.25">
      <c r="A875" s="1">
        <v>11586</v>
      </c>
      <c r="B875" s="1" t="s">
        <v>18</v>
      </c>
      <c r="C875" t="s">
        <v>368</v>
      </c>
      <c r="D875" t="s">
        <v>101</v>
      </c>
      <c r="E875" s="2">
        <v>10000</v>
      </c>
      <c r="F875" s="2">
        <v>0</v>
      </c>
      <c r="G875" s="3" t="s">
        <v>14</v>
      </c>
      <c r="L875" t="str">
        <f t="shared" si="31"/>
        <v>Nitzschia11586</v>
      </c>
      <c r="N875" s="4"/>
    </row>
    <row r="876" spans="1:14" x14ac:dyDescent="0.25">
      <c r="A876" s="1">
        <v>11587</v>
      </c>
      <c r="B876" s="1" t="s">
        <v>18</v>
      </c>
      <c r="C876" t="s">
        <v>368</v>
      </c>
      <c r="D876" t="s">
        <v>101</v>
      </c>
      <c r="E876" s="2">
        <v>5000</v>
      </c>
      <c r="F876" s="2">
        <v>0</v>
      </c>
      <c r="G876" s="3" t="s">
        <v>13</v>
      </c>
      <c r="L876" t="str">
        <f t="shared" si="31"/>
        <v>Syracosphaera11587</v>
      </c>
      <c r="N876" s="4"/>
    </row>
    <row r="877" spans="1:14" x14ac:dyDescent="0.25">
      <c r="A877" s="1">
        <v>11588</v>
      </c>
      <c r="B877" s="1" t="s">
        <v>18</v>
      </c>
      <c r="C877" t="s">
        <v>368</v>
      </c>
      <c r="D877" t="s">
        <v>101</v>
      </c>
      <c r="E877" s="2">
        <v>1500</v>
      </c>
      <c r="F877" s="2">
        <v>0</v>
      </c>
      <c r="G877" s="3" t="s">
        <v>27</v>
      </c>
      <c r="L877" t="str">
        <f t="shared" si="31"/>
        <v>Thalassionema11588</v>
      </c>
      <c r="N877" s="4"/>
    </row>
    <row r="878" spans="1:14" x14ac:dyDescent="0.25">
      <c r="A878" s="1">
        <v>11589</v>
      </c>
      <c r="B878" s="1" t="s">
        <v>18</v>
      </c>
      <c r="C878" t="s">
        <v>368</v>
      </c>
      <c r="D878" t="s">
        <v>101</v>
      </c>
      <c r="E878" s="2">
        <v>7500</v>
      </c>
      <c r="F878" s="2">
        <v>0</v>
      </c>
      <c r="G878" s="3" t="s">
        <v>27</v>
      </c>
      <c r="L878" t="str">
        <f>+CONCATENATE(G878,A877,"a")</f>
        <v>Thalassionema11588a</v>
      </c>
      <c r="N878" s="4"/>
    </row>
    <row r="879" spans="1:14" x14ac:dyDescent="0.25">
      <c r="A879" s="1">
        <v>11590</v>
      </c>
      <c r="B879" s="1" t="s">
        <v>18</v>
      </c>
      <c r="C879" t="s">
        <v>368</v>
      </c>
      <c r="D879" t="s">
        <v>101</v>
      </c>
      <c r="E879" s="2">
        <v>10000</v>
      </c>
      <c r="F879" s="2">
        <v>0</v>
      </c>
      <c r="G879" s="3" t="s">
        <v>116</v>
      </c>
      <c r="L879" t="str">
        <f t="shared" si="31"/>
        <v>Algirosphaera11590</v>
      </c>
      <c r="N879" s="4"/>
    </row>
    <row r="880" spans="1:14" x14ac:dyDescent="0.25">
      <c r="A880" s="1">
        <v>11591</v>
      </c>
      <c r="B880" s="1" t="s">
        <v>18</v>
      </c>
      <c r="C880" t="s">
        <v>368</v>
      </c>
      <c r="D880" t="s">
        <v>101</v>
      </c>
      <c r="E880" s="2">
        <v>5000</v>
      </c>
      <c r="F880" s="2">
        <v>0</v>
      </c>
      <c r="G880" s="3" t="s">
        <v>103</v>
      </c>
      <c r="H880" t="s">
        <v>405</v>
      </c>
      <c r="L880" t="str">
        <f t="shared" si="31"/>
        <v>Periphyllophora11591</v>
      </c>
      <c r="N880" s="4"/>
    </row>
    <row r="881" spans="1:14" x14ac:dyDescent="0.25">
      <c r="A881" s="1">
        <v>11592</v>
      </c>
      <c r="B881" s="1" t="s">
        <v>18</v>
      </c>
      <c r="C881" t="s">
        <v>368</v>
      </c>
      <c r="D881" t="s">
        <v>101</v>
      </c>
      <c r="E881" s="2">
        <v>6500</v>
      </c>
      <c r="F881" s="2">
        <v>0</v>
      </c>
      <c r="G881" s="3" t="s">
        <v>141</v>
      </c>
      <c r="L881" t="str">
        <f t="shared" si="31"/>
        <v>Calcidiscus11592</v>
      </c>
      <c r="N881" s="4"/>
    </row>
    <row r="882" spans="1:14" x14ac:dyDescent="0.25">
      <c r="A882" s="1">
        <v>11593</v>
      </c>
      <c r="B882" s="1" t="s">
        <v>18</v>
      </c>
      <c r="C882" t="s">
        <v>368</v>
      </c>
      <c r="D882" t="s">
        <v>101</v>
      </c>
      <c r="E882" s="2">
        <v>2000</v>
      </c>
      <c r="F882" s="2">
        <v>0</v>
      </c>
      <c r="G882" s="3" t="s">
        <v>43</v>
      </c>
      <c r="H882" t="s">
        <v>135</v>
      </c>
      <c r="L882" t="str">
        <f t="shared" si="31"/>
        <v>Leptocylindrus11593</v>
      </c>
      <c r="N882" s="4"/>
    </row>
    <row r="883" spans="1:14" x14ac:dyDescent="0.25">
      <c r="A883" s="1">
        <v>11594</v>
      </c>
      <c r="B883" s="1" t="s">
        <v>18</v>
      </c>
      <c r="C883" t="s">
        <v>368</v>
      </c>
      <c r="D883" t="s">
        <v>101</v>
      </c>
      <c r="E883" s="2">
        <v>6500</v>
      </c>
      <c r="F883" s="2">
        <v>0</v>
      </c>
      <c r="G883" s="3" t="s">
        <v>93</v>
      </c>
      <c r="J883" t="s">
        <v>202</v>
      </c>
      <c r="L883" t="str">
        <f t="shared" si="31"/>
        <v>Rhabdosphaera11594</v>
      </c>
      <c r="N883" s="4"/>
    </row>
    <row r="884" spans="1:14" x14ac:dyDescent="0.25">
      <c r="A884" s="1">
        <v>11595</v>
      </c>
      <c r="B884" s="1" t="s">
        <v>18</v>
      </c>
      <c r="C884" t="s">
        <v>368</v>
      </c>
      <c r="D884" t="s">
        <v>101</v>
      </c>
      <c r="E884" s="2">
        <v>5000</v>
      </c>
      <c r="F884" s="2">
        <v>0</v>
      </c>
      <c r="G884" s="3" t="s">
        <v>126</v>
      </c>
      <c r="L884" t="str">
        <f t="shared" si="31"/>
        <v>Thoracosphaera11595</v>
      </c>
      <c r="N884" s="4"/>
    </row>
    <row r="885" spans="1:14" x14ac:dyDescent="0.25">
      <c r="A885" s="1">
        <v>11596</v>
      </c>
      <c r="B885" s="1" t="s">
        <v>18</v>
      </c>
      <c r="C885" t="s">
        <v>368</v>
      </c>
      <c r="D885" t="s">
        <v>101</v>
      </c>
      <c r="E885" s="2">
        <v>11596</v>
      </c>
      <c r="F885" s="2">
        <v>0</v>
      </c>
      <c r="G885" s="3" t="s">
        <v>49</v>
      </c>
      <c r="L885" t="str">
        <f t="shared" si="31"/>
        <v>Guinardia11596</v>
      </c>
      <c r="N885" s="4"/>
    </row>
    <row r="886" spans="1:14" x14ac:dyDescent="0.25">
      <c r="A886" s="1">
        <v>11597</v>
      </c>
      <c r="B886" s="1" t="s">
        <v>18</v>
      </c>
      <c r="C886" t="s">
        <v>368</v>
      </c>
      <c r="D886" t="s">
        <v>101</v>
      </c>
      <c r="E886" s="2">
        <v>5000</v>
      </c>
      <c r="F886" s="2">
        <v>0</v>
      </c>
      <c r="G886" s="3" t="s">
        <v>14</v>
      </c>
      <c r="L886" t="str">
        <f t="shared" si="31"/>
        <v>Nitzschia11597</v>
      </c>
      <c r="N886" s="4"/>
    </row>
    <row r="887" spans="1:14" x14ac:dyDescent="0.25">
      <c r="A887" s="1">
        <v>11598</v>
      </c>
      <c r="B887" s="1" t="s">
        <v>23</v>
      </c>
      <c r="C887" t="s">
        <v>369</v>
      </c>
      <c r="D887" t="s">
        <v>101</v>
      </c>
      <c r="E887" s="2">
        <v>4000</v>
      </c>
      <c r="F887" s="2">
        <v>0</v>
      </c>
      <c r="G887" s="3" t="s">
        <v>27</v>
      </c>
      <c r="L887" t="str">
        <f t="shared" si="31"/>
        <v>Thalassionema11598</v>
      </c>
      <c r="N887" s="4"/>
    </row>
    <row r="888" spans="1:14" x14ac:dyDescent="0.25">
      <c r="A888" s="1">
        <v>11599</v>
      </c>
      <c r="B888" s="1" t="s">
        <v>23</v>
      </c>
      <c r="C888" t="s">
        <v>369</v>
      </c>
      <c r="D888" t="s">
        <v>101</v>
      </c>
      <c r="E888" s="2">
        <v>10000</v>
      </c>
      <c r="F888" s="2">
        <v>0</v>
      </c>
      <c r="G888" s="3" t="s">
        <v>16</v>
      </c>
      <c r="H888" t="s">
        <v>129</v>
      </c>
      <c r="L888" t="str">
        <f t="shared" si="31"/>
        <v>Thalassiosira11599</v>
      </c>
      <c r="N888" s="4"/>
    </row>
    <row r="889" spans="1:14" x14ac:dyDescent="0.25">
      <c r="A889" s="1">
        <v>11600</v>
      </c>
      <c r="B889" s="1" t="s">
        <v>23</v>
      </c>
      <c r="C889" t="s">
        <v>369</v>
      </c>
      <c r="D889" t="s">
        <v>101</v>
      </c>
      <c r="E889" s="2">
        <v>10000</v>
      </c>
      <c r="F889" s="2">
        <v>0</v>
      </c>
      <c r="G889" s="3" t="s">
        <v>117</v>
      </c>
      <c r="L889" t="str">
        <f t="shared" si="31"/>
        <v>spore11600</v>
      </c>
      <c r="N889" s="4"/>
    </row>
    <row r="890" spans="1:14" x14ac:dyDescent="0.25">
      <c r="A890" s="1">
        <v>11601</v>
      </c>
      <c r="B890" s="1" t="s">
        <v>23</v>
      </c>
      <c r="C890" t="s">
        <v>369</v>
      </c>
      <c r="D890" t="s">
        <v>101</v>
      </c>
      <c r="E890" s="2">
        <v>5000</v>
      </c>
      <c r="F890" s="2">
        <v>0</v>
      </c>
      <c r="G890" s="3" t="s">
        <v>123</v>
      </c>
      <c r="H890" t="s">
        <v>201</v>
      </c>
      <c r="L890" t="str">
        <f t="shared" si="31"/>
        <v>Neodelphineis11601</v>
      </c>
      <c r="N890" s="4"/>
    </row>
    <row r="891" spans="1:14" x14ac:dyDescent="0.25">
      <c r="A891" s="1">
        <v>11602</v>
      </c>
      <c r="B891" s="1" t="s">
        <v>23</v>
      </c>
      <c r="C891" t="s">
        <v>369</v>
      </c>
      <c r="D891" t="s">
        <v>101</v>
      </c>
      <c r="E891" s="2">
        <v>6000</v>
      </c>
      <c r="F891" s="2">
        <v>0</v>
      </c>
      <c r="G891" s="3" t="s">
        <v>14</v>
      </c>
      <c r="L891" t="str">
        <f t="shared" si="31"/>
        <v>Nitzschia11602</v>
      </c>
      <c r="N891" s="4"/>
    </row>
    <row r="892" spans="1:14" x14ac:dyDescent="0.25">
      <c r="A892" s="1">
        <v>11603</v>
      </c>
      <c r="B892" s="1" t="s">
        <v>23</v>
      </c>
      <c r="C892" t="s">
        <v>369</v>
      </c>
      <c r="D892" t="s">
        <v>101</v>
      </c>
      <c r="E892" s="2">
        <v>15000</v>
      </c>
      <c r="F892" s="2">
        <v>0</v>
      </c>
      <c r="G892" s="3" t="s">
        <v>123</v>
      </c>
      <c r="L892" t="str">
        <f t="shared" si="31"/>
        <v>Neodelphineis11603</v>
      </c>
      <c r="N892" s="4"/>
    </row>
    <row r="893" spans="1:14" x14ac:dyDescent="0.25">
      <c r="A893" s="1">
        <v>11604</v>
      </c>
      <c r="B893" s="1" t="s">
        <v>23</v>
      </c>
      <c r="C893" t="s">
        <v>369</v>
      </c>
      <c r="D893" t="s">
        <v>101</v>
      </c>
      <c r="E893" s="2">
        <v>20000</v>
      </c>
      <c r="F893" s="2">
        <v>0</v>
      </c>
      <c r="G893" s="3" t="s">
        <v>139</v>
      </c>
      <c r="L893" t="str">
        <f t="shared" si="31"/>
        <v>Nanoneis11604</v>
      </c>
      <c r="N893" s="4"/>
    </row>
    <row r="894" spans="1:14" x14ac:dyDescent="0.25">
      <c r="A894" s="1">
        <v>11605</v>
      </c>
      <c r="B894" s="1" t="s">
        <v>23</v>
      </c>
      <c r="C894" t="s">
        <v>369</v>
      </c>
      <c r="D894" t="s">
        <v>101</v>
      </c>
      <c r="E894" s="2">
        <v>10000</v>
      </c>
      <c r="F894" s="2">
        <v>0</v>
      </c>
      <c r="G894" s="3" t="s">
        <v>14</v>
      </c>
      <c r="L894" t="str">
        <f t="shared" si="31"/>
        <v>Nitzschia11605</v>
      </c>
      <c r="N894" s="4"/>
    </row>
    <row r="895" spans="1:14" x14ac:dyDescent="0.25">
      <c r="A895" s="1">
        <v>11606</v>
      </c>
      <c r="B895" s="1" t="s">
        <v>23</v>
      </c>
      <c r="C895" t="s">
        <v>369</v>
      </c>
      <c r="D895" t="s">
        <v>101</v>
      </c>
      <c r="E895" s="2">
        <v>4500</v>
      </c>
      <c r="F895" s="2">
        <v>0</v>
      </c>
      <c r="G895" s="3" t="s">
        <v>14</v>
      </c>
      <c r="L895" t="str">
        <f t="shared" si="31"/>
        <v>Nitzschia11606</v>
      </c>
      <c r="N895" s="4"/>
    </row>
    <row r="896" spans="1:14" x14ac:dyDescent="0.25">
      <c r="A896" s="1">
        <v>11607</v>
      </c>
      <c r="B896" s="1" t="s">
        <v>23</v>
      </c>
      <c r="C896" t="s">
        <v>369</v>
      </c>
      <c r="D896" t="s">
        <v>101</v>
      </c>
      <c r="E896" s="2">
        <v>10000</v>
      </c>
      <c r="F896" s="2">
        <v>0</v>
      </c>
      <c r="G896" s="3" t="s">
        <v>14</v>
      </c>
      <c r="L896" t="str">
        <f t="shared" si="31"/>
        <v>Nitzschia11607</v>
      </c>
      <c r="N896" s="4"/>
    </row>
    <row r="897" spans="1:14" x14ac:dyDescent="0.25">
      <c r="A897" s="1">
        <v>11608</v>
      </c>
      <c r="B897" s="1" t="s">
        <v>23</v>
      </c>
      <c r="C897" t="s">
        <v>369</v>
      </c>
      <c r="D897" t="s">
        <v>101</v>
      </c>
      <c r="E897" s="2">
        <v>10000</v>
      </c>
      <c r="F897" s="2">
        <v>0</v>
      </c>
      <c r="G897" s="3" t="s">
        <v>174</v>
      </c>
      <c r="L897" t="str">
        <f t="shared" si="31"/>
        <v>Tryblionella11608</v>
      </c>
      <c r="N897" s="4"/>
    </row>
    <row r="898" spans="1:14" x14ac:dyDescent="0.25">
      <c r="A898" s="1">
        <v>11609</v>
      </c>
      <c r="B898" s="1" t="s">
        <v>23</v>
      </c>
      <c r="C898" t="s">
        <v>369</v>
      </c>
      <c r="D898" t="s">
        <v>101</v>
      </c>
      <c r="E898" s="2">
        <v>15000</v>
      </c>
      <c r="F898" s="2">
        <v>0</v>
      </c>
      <c r="G898" s="3" t="s">
        <v>117</v>
      </c>
      <c r="L898" t="str">
        <f t="shared" si="31"/>
        <v>spore11609</v>
      </c>
      <c r="N898" s="4"/>
    </row>
    <row r="899" spans="1:14" x14ac:dyDescent="0.25">
      <c r="A899" s="1">
        <v>11610</v>
      </c>
      <c r="B899" s="1" t="s">
        <v>23</v>
      </c>
      <c r="C899" t="s">
        <v>369</v>
      </c>
      <c r="D899" t="s">
        <v>101</v>
      </c>
      <c r="E899" s="2">
        <v>1500</v>
      </c>
      <c r="F899" s="2">
        <v>0</v>
      </c>
      <c r="G899" s="3" t="s">
        <v>177</v>
      </c>
      <c r="H899" t="s">
        <v>203</v>
      </c>
      <c r="J899" t="s">
        <v>204</v>
      </c>
      <c r="L899" t="str">
        <f t="shared" si="31"/>
        <v>Synedra11610</v>
      </c>
      <c r="N899" s="4"/>
    </row>
    <row r="900" spans="1:14" x14ac:dyDescent="0.25">
      <c r="A900" s="1">
        <v>11611</v>
      </c>
      <c r="B900" s="1" t="s">
        <v>23</v>
      </c>
      <c r="C900" t="s">
        <v>369</v>
      </c>
      <c r="D900" t="s">
        <v>101</v>
      </c>
      <c r="E900" s="2">
        <v>20000</v>
      </c>
      <c r="F900" s="2">
        <v>0</v>
      </c>
      <c r="G900" s="3" t="s">
        <v>177</v>
      </c>
      <c r="H900" t="s">
        <v>203</v>
      </c>
      <c r="L900" t="str">
        <f>+CONCATENATE(G900,A899,"a")</f>
        <v>Synedra11610a</v>
      </c>
      <c r="N900" s="4"/>
    </row>
    <row r="901" spans="1:14" x14ac:dyDescent="0.25">
      <c r="A901" s="1">
        <v>11612</v>
      </c>
      <c r="B901" s="1" t="s">
        <v>23</v>
      </c>
      <c r="C901" t="s">
        <v>369</v>
      </c>
      <c r="D901" t="s">
        <v>101</v>
      </c>
      <c r="E901" s="2">
        <v>20000</v>
      </c>
      <c r="F901" s="2">
        <v>0</v>
      </c>
      <c r="G901" s="3" t="s">
        <v>177</v>
      </c>
      <c r="H901" t="s">
        <v>203</v>
      </c>
      <c r="L901" t="str">
        <f>+CONCATENATE(G901,A899,"b")</f>
        <v>Synedra11610b</v>
      </c>
      <c r="N901" s="4"/>
    </row>
    <row r="902" spans="1:14" x14ac:dyDescent="0.25">
      <c r="A902" s="1">
        <v>11613</v>
      </c>
      <c r="B902" s="1" t="s">
        <v>23</v>
      </c>
      <c r="C902" t="s">
        <v>369</v>
      </c>
      <c r="D902" t="s">
        <v>101</v>
      </c>
      <c r="E902" s="2">
        <v>20000</v>
      </c>
      <c r="F902" s="2">
        <v>0</v>
      </c>
      <c r="G902" s="3" t="s">
        <v>177</v>
      </c>
      <c r="H902" t="s">
        <v>203</v>
      </c>
      <c r="L902" t="str">
        <f>+CONCATENATE(G902,A899,"c")</f>
        <v>Synedra11610c</v>
      </c>
      <c r="N902" s="4"/>
    </row>
    <row r="903" spans="1:14" s="16" customFormat="1" x14ac:dyDescent="0.25">
      <c r="A903" s="15">
        <v>11614</v>
      </c>
      <c r="B903" s="15" t="s">
        <v>205</v>
      </c>
      <c r="C903" t="s">
        <v>370</v>
      </c>
      <c r="D903" s="16" t="s">
        <v>101</v>
      </c>
      <c r="E903" s="17">
        <v>1000</v>
      </c>
      <c r="F903" s="17">
        <v>0</v>
      </c>
      <c r="G903" s="18" t="s">
        <v>206</v>
      </c>
      <c r="L903" s="16" t="str">
        <f t="shared" ref="L903:L934" si="32">+CONCATENATE(G903,A903)</f>
        <v>landscape11614</v>
      </c>
      <c r="N903" s="19"/>
    </row>
    <row r="904" spans="1:14" x14ac:dyDescent="0.25">
      <c r="A904" s="1">
        <v>11615</v>
      </c>
      <c r="B904" s="1" t="s">
        <v>205</v>
      </c>
      <c r="C904" t="s">
        <v>370</v>
      </c>
      <c r="D904" t="s">
        <v>101</v>
      </c>
      <c r="E904" s="2">
        <v>20000</v>
      </c>
      <c r="F904" s="2">
        <v>0</v>
      </c>
      <c r="G904" s="3" t="s">
        <v>113</v>
      </c>
      <c r="H904" t="s">
        <v>167</v>
      </c>
      <c r="L904" t="str">
        <f t="shared" si="32"/>
        <v>Minidiscus11615</v>
      </c>
      <c r="N904" s="4"/>
    </row>
    <row r="905" spans="1:14" x14ac:dyDescent="0.25">
      <c r="A905" s="1">
        <v>11616</v>
      </c>
      <c r="B905" s="1" t="s">
        <v>205</v>
      </c>
      <c r="C905" t="s">
        <v>370</v>
      </c>
      <c r="D905" t="s">
        <v>101</v>
      </c>
      <c r="E905" s="2">
        <v>10000</v>
      </c>
      <c r="F905" s="2">
        <v>0</v>
      </c>
      <c r="G905" s="3" t="s">
        <v>14</v>
      </c>
      <c r="L905" t="str">
        <f t="shared" si="32"/>
        <v>Nitzschia11616</v>
      </c>
      <c r="N905" s="4"/>
    </row>
    <row r="906" spans="1:14" x14ac:dyDescent="0.25">
      <c r="A906" s="1">
        <v>11617</v>
      </c>
      <c r="B906" s="1" t="s">
        <v>205</v>
      </c>
      <c r="C906" t="s">
        <v>370</v>
      </c>
      <c r="D906" t="s">
        <v>101</v>
      </c>
      <c r="E906" s="2">
        <v>2500</v>
      </c>
      <c r="F906" s="2">
        <v>0</v>
      </c>
      <c r="G906" s="3" t="s">
        <v>27</v>
      </c>
      <c r="L906" t="str">
        <f t="shared" si="32"/>
        <v>Thalassionema11617</v>
      </c>
      <c r="N906" s="4"/>
    </row>
    <row r="907" spans="1:14" x14ac:dyDescent="0.25">
      <c r="A907" s="1">
        <v>11618</v>
      </c>
      <c r="B907" s="1" t="s">
        <v>205</v>
      </c>
      <c r="C907" t="s">
        <v>370</v>
      </c>
      <c r="D907" t="s">
        <v>101</v>
      </c>
      <c r="E907" s="2">
        <v>15000</v>
      </c>
      <c r="F907" s="2">
        <v>0</v>
      </c>
      <c r="G907" s="3" t="s">
        <v>126</v>
      </c>
      <c r="L907" t="str">
        <f t="shared" si="32"/>
        <v>Thoracosphaera11618</v>
      </c>
      <c r="N907" s="4"/>
    </row>
    <row r="908" spans="1:14" x14ac:dyDescent="0.25">
      <c r="A908" s="1">
        <v>11619</v>
      </c>
      <c r="B908" s="1" t="s">
        <v>205</v>
      </c>
      <c r="C908" t="s">
        <v>370</v>
      </c>
      <c r="D908" t="s">
        <v>101</v>
      </c>
      <c r="E908" s="2">
        <v>2500</v>
      </c>
      <c r="F908" s="2">
        <v>0</v>
      </c>
      <c r="G908" s="3" t="s">
        <v>8</v>
      </c>
      <c r="L908" t="str">
        <f t="shared" si="32"/>
        <v>Pseudonitzschia11619</v>
      </c>
      <c r="N908" s="4"/>
    </row>
    <row r="909" spans="1:14" x14ac:dyDescent="0.25">
      <c r="A909" s="1">
        <v>11620</v>
      </c>
      <c r="B909" s="1" t="s">
        <v>205</v>
      </c>
      <c r="C909" t="s">
        <v>370</v>
      </c>
      <c r="D909" t="s">
        <v>101</v>
      </c>
      <c r="E909" s="2">
        <v>9000</v>
      </c>
      <c r="F909" s="2">
        <v>0</v>
      </c>
      <c r="G909" s="3" t="s">
        <v>16</v>
      </c>
      <c r="H909" t="s">
        <v>371</v>
      </c>
      <c r="L909" t="str">
        <f t="shared" si="32"/>
        <v>Thalassiosira11620</v>
      </c>
      <c r="N909" s="4"/>
    </row>
    <row r="910" spans="1:14" x14ac:dyDescent="0.25">
      <c r="A910" s="1">
        <v>11621</v>
      </c>
      <c r="B910" s="1" t="s">
        <v>205</v>
      </c>
      <c r="C910" t="s">
        <v>370</v>
      </c>
      <c r="D910" t="s">
        <v>101</v>
      </c>
      <c r="E910" s="2">
        <v>6000</v>
      </c>
      <c r="F910" s="2">
        <v>0</v>
      </c>
      <c r="G910" s="3" t="s">
        <v>14</v>
      </c>
      <c r="L910" t="str">
        <f t="shared" si="32"/>
        <v>Nitzschia11621</v>
      </c>
      <c r="N910" s="4"/>
    </row>
    <row r="911" spans="1:14" x14ac:dyDescent="0.25">
      <c r="A911" s="1">
        <v>11622</v>
      </c>
      <c r="B911" s="1" t="s">
        <v>205</v>
      </c>
      <c r="C911" t="s">
        <v>370</v>
      </c>
      <c r="D911" t="s">
        <v>101</v>
      </c>
      <c r="E911" s="2">
        <v>4000</v>
      </c>
      <c r="F911" s="2">
        <v>0</v>
      </c>
      <c r="G911" s="3" t="s">
        <v>16</v>
      </c>
      <c r="H911" t="s">
        <v>207</v>
      </c>
      <c r="L911" t="str">
        <f t="shared" si="32"/>
        <v>Thalassiosira11622</v>
      </c>
      <c r="N911" s="4"/>
    </row>
    <row r="912" spans="1:14" s="16" customFormat="1" x14ac:dyDescent="0.25">
      <c r="A912" s="15">
        <v>11623</v>
      </c>
      <c r="B912" s="15" t="s">
        <v>205</v>
      </c>
      <c r="C912" t="s">
        <v>370</v>
      </c>
      <c r="D912" s="16" t="s">
        <v>101</v>
      </c>
      <c r="E912" s="17">
        <v>9000</v>
      </c>
      <c r="F912" s="17">
        <v>0</v>
      </c>
      <c r="G912" s="18" t="s">
        <v>16</v>
      </c>
      <c r="L912" s="16" t="str">
        <f t="shared" si="32"/>
        <v>Thalassiosira11623</v>
      </c>
      <c r="N912" s="19"/>
    </row>
    <row r="913" spans="1:14" x14ac:dyDescent="0.25">
      <c r="A913" s="1">
        <v>11624</v>
      </c>
      <c r="B913" s="1" t="s">
        <v>205</v>
      </c>
      <c r="C913" t="s">
        <v>370</v>
      </c>
      <c r="D913" t="s">
        <v>101</v>
      </c>
      <c r="E913" s="2">
        <v>13000</v>
      </c>
      <c r="F913" s="2">
        <v>0</v>
      </c>
      <c r="G913" s="3" t="s">
        <v>117</v>
      </c>
      <c r="L913" t="str">
        <f t="shared" si="32"/>
        <v>spore11624</v>
      </c>
      <c r="N913" s="4"/>
    </row>
    <row r="914" spans="1:14" x14ac:dyDescent="0.25">
      <c r="A914" s="1">
        <v>11625</v>
      </c>
      <c r="B914" s="1" t="s">
        <v>205</v>
      </c>
      <c r="C914" t="s">
        <v>370</v>
      </c>
      <c r="D914" t="s">
        <v>101</v>
      </c>
      <c r="E914" s="2">
        <v>7500</v>
      </c>
      <c r="F914" s="2">
        <v>0</v>
      </c>
      <c r="G914" s="3" t="s">
        <v>14</v>
      </c>
      <c r="L914" t="str">
        <f t="shared" si="32"/>
        <v>Nitzschia11625</v>
      </c>
      <c r="N914" s="4"/>
    </row>
    <row r="915" spans="1:14" x14ac:dyDescent="0.25">
      <c r="A915" s="1">
        <v>11626</v>
      </c>
      <c r="B915" s="1" t="s">
        <v>205</v>
      </c>
      <c r="C915" t="s">
        <v>370</v>
      </c>
      <c r="D915" t="s">
        <v>101</v>
      </c>
      <c r="E915" s="2">
        <v>20000</v>
      </c>
      <c r="F915" s="2">
        <v>0</v>
      </c>
      <c r="G915" s="3" t="s">
        <v>9</v>
      </c>
      <c r="H915" t="s">
        <v>10</v>
      </c>
      <c r="L915" t="str">
        <f t="shared" si="32"/>
        <v>Fragilariopsis11626</v>
      </c>
      <c r="N915" s="4"/>
    </row>
    <row r="916" spans="1:14" x14ac:dyDescent="0.25">
      <c r="A916" s="1">
        <v>11627</v>
      </c>
      <c r="B916" s="1" t="s">
        <v>205</v>
      </c>
      <c r="C916" t="s">
        <v>370</v>
      </c>
      <c r="D916" t="s">
        <v>101</v>
      </c>
      <c r="E916" s="2">
        <v>15000</v>
      </c>
      <c r="F916" s="2">
        <v>0</v>
      </c>
      <c r="G916" s="3" t="s">
        <v>31</v>
      </c>
      <c r="L916" t="str">
        <f t="shared" si="32"/>
        <v>Fallacia11627</v>
      </c>
      <c r="N916" s="4"/>
    </row>
    <row r="917" spans="1:14" x14ac:dyDescent="0.25">
      <c r="A917" s="1">
        <v>11628</v>
      </c>
      <c r="B917" s="1" t="s">
        <v>205</v>
      </c>
      <c r="C917" t="s">
        <v>370</v>
      </c>
      <c r="D917" t="s">
        <v>101</v>
      </c>
      <c r="E917" s="2">
        <v>20000</v>
      </c>
      <c r="F917" s="2">
        <v>0</v>
      </c>
      <c r="G917" s="3" t="s">
        <v>117</v>
      </c>
      <c r="L917" t="str">
        <f t="shared" si="32"/>
        <v>spore11628</v>
      </c>
      <c r="N917" s="4"/>
    </row>
    <row r="918" spans="1:14" x14ac:dyDescent="0.25">
      <c r="A918" s="1">
        <v>11629</v>
      </c>
      <c r="B918" s="1" t="s">
        <v>205</v>
      </c>
      <c r="C918" t="s">
        <v>370</v>
      </c>
      <c r="D918" t="s">
        <v>101</v>
      </c>
      <c r="E918" s="2">
        <v>15000</v>
      </c>
      <c r="F918" s="2">
        <v>0</v>
      </c>
      <c r="G918" s="3" t="s">
        <v>123</v>
      </c>
      <c r="L918" t="str">
        <f t="shared" si="32"/>
        <v>Neodelphineis11629</v>
      </c>
      <c r="N918" s="4"/>
    </row>
    <row r="919" spans="1:14" s="16" customFormat="1" x14ac:dyDescent="0.25">
      <c r="A919" s="15">
        <v>11630</v>
      </c>
      <c r="B919" s="15" t="s">
        <v>208</v>
      </c>
      <c r="C919" t="s">
        <v>372</v>
      </c>
      <c r="D919" s="16" t="s">
        <v>101</v>
      </c>
      <c r="E919" s="17">
        <v>10000</v>
      </c>
      <c r="F919" s="17">
        <v>0</v>
      </c>
      <c r="G919" s="18" t="s">
        <v>51</v>
      </c>
      <c r="H919" s="16" t="s">
        <v>52</v>
      </c>
      <c r="L919" s="16" t="str">
        <f t="shared" si="32"/>
        <v>Shionodiscus11630</v>
      </c>
      <c r="N919" s="19"/>
    </row>
    <row r="920" spans="1:14" x14ac:dyDescent="0.25">
      <c r="A920" s="1">
        <v>11631</v>
      </c>
      <c r="B920" s="1" t="s">
        <v>208</v>
      </c>
      <c r="C920" t="s">
        <v>372</v>
      </c>
      <c r="D920" t="s">
        <v>101</v>
      </c>
      <c r="E920" s="2">
        <v>19000</v>
      </c>
      <c r="F920" s="2">
        <v>0</v>
      </c>
      <c r="G920" s="3" t="s">
        <v>3</v>
      </c>
      <c r="L920" t="str">
        <f t="shared" si="32"/>
        <v>Cocconeis11631</v>
      </c>
      <c r="N920" s="4"/>
    </row>
    <row r="921" spans="1:14" s="16" customFormat="1" x14ac:dyDescent="0.25">
      <c r="A921" s="15">
        <v>11632</v>
      </c>
      <c r="B921" s="15" t="s">
        <v>208</v>
      </c>
      <c r="C921" t="s">
        <v>372</v>
      </c>
      <c r="D921" s="16" t="s">
        <v>101</v>
      </c>
      <c r="E921" s="17">
        <v>10000</v>
      </c>
      <c r="F921" s="17">
        <v>0</v>
      </c>
      <c r="G921" s="18" t="s">
        <v>215</v>
      </c>
      <c r="H921" s="16" t="s">
        <v>209</v>
      </c>
      <c r="L921" s="16" t="str">
        <f t="shared" si="32"/>
        <v>Emiliania11632</v>
      </c>
      <c r="N921" s="19"/>
    </row>
    <row r="922" spans="1:14" s="16" customFormat="1" x14ac:dyDescent="0.25">
      <c r="A922" s="15">
        <v>11633</v>
      </c>
      <c r="B922" s="15" t="s">
        <v>208</v>
      </c>
      <c r="C922" t="s">
        <v>372</v>
      </c>
      <c r="D922" s="16" t="s">
        <v>101</v>
      </c>
      <c r="E922" s="17">
        <v>5000</v>
      </c>
      <c r="F922" s="17">
        <v>0</v>
      </c>
      <c r="G922" s="18" t="s">
        <v>175</v>
      </c>
      <c r="L922" s="16" t="str">
        <f t="shared" si="32"/>
        <v>Odontella11633</v>
      </c>
      <c r="N922" s="19"/>
    </row>
    <row r="923" spans="1:14" x14ac:dyDescent="0.25">
      <c r="A923" s="1">
        <v>11634</v>
      </c>
      <c r="B923" s="1" t="s">
        <v>208</v>
      </c>
      <c r="C923" t="s">
        <v>372</v>
      </c>
      <c r="D923" t="s">
        <v>101</v>
      </c>
      <c r="E923" s="2">
        <v>10000</v>
      </c>
      <c r="F923" s="2">
        <v>0</v>
      </c>
      <c r="G923" s="3" t="s">
        <v>4</v>
      </c>
      <c r="H923" t="s">
        <v>115</v>
      </c>
      <c r="L923" t="str">
        <f t="shared" si="32"/>
        <v>Gephyrocapsa11634</v>
      </c>
      <c r="N923" s="4"/>
    </row>
    <row r="924" spans="1:14" x14ac:dyDescent="0.25">
      <c r="A924" s="1">
        <v>11635</v>
      </c>
      <c r="B924" s="1" t="s">
        <v>208</v>
      </c>
      <c r="C924" t="s">
        <v>372</v>
      </c>
      <c r="D924" t="s">
        <v>101</v>
      </c>
      <c r="E924" s="2">
        <v>13000</v>
      </c>
      <c r="F924" s="2">
        <v>0</v>
      </c>
      <c r="G924" s="3" t="s">
        <v>51</v>
      </c>
      <c r="H924" t="s">
        <v>52</v>
      </c>
      <c r="L924" t="str">
        <f t="shared" si="32"/>
        <v>Shionodiscus11635</v>
      </c>
      <c r="N924" s="4"/>
    </row>
    <row r="925" spans="1:14" x14ac:dyDescent="0.25">
      <c r="A925" s="1">
        <v>11636</v>
      </c>
      <c r="B925" s="1" t="s">
        <v>208</v>
      </c>
      <c r="C925" t="s">
        <v>372</v>
      </c>
      <c r="D925" t="s">
        <v>101</v>
      </c>
      <c r="E925" s="2">
        <v>15000</v>
      </c>
      <c r="F925" s="2">
        <v>0</v>
      </c>
      <c r="G925" s="3" t="s">
        <v>14</v>
      </c>
      <c r="L925" t="str">
        <f t="shared" si="32"/>
        <v>Nitzschia11636</v>
      </c>
      <c r="N925" s="4"/>
    </row>
    <row r="926" spans="1:14" x14ac:dyDescent="0.25">
      <c r="A926" s="1">
        <v>11637</v>
      </c>
      <c r="B926" s="1" t="s">
        <v>208</v>
      </c>
      <c r="C926" t="s">
        <v>372</v>
      </c>
      <c r="D926" t="s">
        <v>101</v>
      </c>
      <c r="E926" s="2">
        <v>25000</v>
      </c>
      <c r="F926" s="2">
        <v>0</v>
      </c>
      <c r="G926" s="3" t="s">
        <v>113</v>
      </c>
      <c r="H926" t="s">
        <v>167</v>
      </c>
      <c r="L926" t="str">
        <f t="shared" si="32"/>
        <v>Minidiscus11637</v>
      </c>
      <c r="N926" s="4"/>
    </row>
    <row r="927" spans="1:14" x14ac:dyDescent="0.25">
      <c r="A927" s="1">
        <v>11638</v>
      </c>
      <c r="B927" s="1" t="s">
        <v>208</v>
      </c>
      <c r="C927" t="s">
        <v>372</v>
      </c>
      <c r="D927" t="s">
        <v>101</v>
      </c>
      <c r="E927" s="2">
        <v>10000</v>
      </c>
      <c r="F927" s="2">
        <v>0</v>
      </c>
      <c r="G927" s="3" t="s">
        <v>14</v>
      </c>
      <c r="L927" t="str">
        <f t="shared" si="32"/>
        <v>Nitzschia11638</v>
      </c>
      <c r="N927" s="4"/>
    </row>
    <row r="928" spans="1:14" x14ac:dyDescent="0.25">
      <c r="A928" s="1">
        <v>11639</v>
      </c>
      <c r="B928" s="1" t="s">
        <v>208</v>
      </c>
      <c r="C928" t="s">
        <v>372</v>
      </c>
      <c r="D928" t="s">
        <v>101</v>
      </c>
      <c r="E928" s="2">
        <v>14000</v>
      </c>
      <c r="F928" s="2">
        <v>0</v>
      </c>
      <c r="G928" s="3" t="s">
        <v>117</v>
      </c>
      <c r="L928" t="str">
        <f t="shared" si="32"/>
        <v>spore11639</v>
      </c>
      <c r="N928" s="4"/>
    </row>
    <row r="929" spans="1:14" x14ac:dyDescent="0.25">
      <c r="A929" s="1">
        <v>11640</v>
      </c>
      <c r="B929" s="1" t="s">
        <v>69</v>
      </c>
      <c r="C929" t="s">
        <v>376</v>
      </c>
      <c r="D929" t="s">
        <v>101</v>
      </c>
      <c r="E929" s="2">
        <v>6000</v>
      </c>
      <c r="F929" s="2">
        <v>0</v>
      </c>
      <c r="G929" s="3" t="s">
        <v>14</v>
      </c>
      <c r="H929" t="s">
        <v>210</v>
      </c>
      <c r="L929" t="str">
        <f t="shared" si="32"/>
        <v>Nitzschia11640</v>
      </c>
      <c r="N929" s="4"/>
    </row>
    <row r="930" spans="1:14" x14ac:dyDescent="0.25">
      <c r="A930" s="1">
        <v>11641</v>
      </c>
      <c r="B930" s="1" t="s">
        <v>69</v>
      </c>
      <c r="C930" t="s">
        <v>376</v>
      </c>
      <c r="D930" t="s">
        <v>101</v>
      </c>
      <c r="E930" s="2">
        <v>10000</v>
      </c>
      <c r="F930" s="2">
        <v>0</v>
      </c>
      <c r="G930" s="3" t="s">
        <v>9</v>
      </c>
      <c r="H930" t="s">
        <v>10</v>
      </c>
      <c r="L930" t="str">
        <f t="shared" si="32"/>
        <v>Fragilariopsis11641</v>
      </c>
      <c r="N930" s="4"/>
    </row>
    <row r="931" spans="1:14" x14ac:dyDescent="0.25">
      <c r="A931" s="1">
        <v>11642</v>
      </c>
      <c r="B931" s="1" t="s">
        <v>69</v>
      </c>
      <c r="C931" t="s">
        <v>376</v>
      </c>
      <c r="D931" t="s">
        <v>101</v>
      </c>
      <c r="E931" s="2">
        <v>10000</v>
      </c>
      <c r="F931" s="2">
        <v>0</v>
      </c>
      <c r="G931" s="3" t="s">
        <v>14</v>
      </c>
      <c r="L931" t="str">
        <f t="shared" si="32"/>
        <v>Nitzschia11642</v>
      </c>
      <c r="N931" s="4"/>
    </row>
    <row r="932" spans="1:14" x14ac:dyDescent="0.25">
      <c r="A932" s="1">
        <v>11643</v>
      </c>
      <c r="B932" s="1" t="s">
        <v>69</v>
      </c>
      <c r="C932" t="s">
        <v>376</v>
      </c>
      <c r="D932" t="s">
        <v>101</v>
      </c>
      <c r="E932" s="2">
        <v>5000</v>
      </c>
      <c r="F932" s="2">
        <v>0</v>
      </c>
      <c r="G932" s="3" t="s">
        <v>46</v>
      </c>
      <c r="L932" t="str">
        <f t="shared" si="32"/>
        <v>Prorocentrum11643</v>
      </c>
      <c r="N932" s="4"/>
    </row>
    <row r="933" spans="1:14" x14ac:dyDescent="0.25">
      <c r="A933" s="1">
        <v>11644</v>
      </c>
      <c r="B933" s="1" t="s">
        <v>69</v>
      </c>
      <c r="C933" t="s">
        <v>376</v>
      </c>
      <c r="D933" t="s">
        <v>101</v>
      </c>
      <c r="E933" s="2">
        <v>5000</v>
      </c>
      <c r="F933" s="2">
        <v>0</v>
      </c>
      <c r="G933" s="3" t="s">
        <v>46</v>
      </c>
      <c r="L933" t="str">
        <f t="shared" si="32"/>
        <v>Prorocentrum11644</v>
      </c>
      <c r="N933" s="4"/>
    </row>
    <row r="934" spans="1:14" s="16" customFormat="1" x14ac:dyDescent="0.25">
      <c r="A934" s="15">
        <v>11645</v>
      </c>
      <c r="B934" s="15" t="s">
        <v>72</v>
      </c>
      <c r="C934" s="16" t="s">
        <v>378</v>
      </c>
      <c r="D934" s="16" t="s">
        <v>101</v>
      </c>
      <c r="E934" s="17">
        <v>4500</v>
      </c>
      <c r="F934" s="17">
        <v>0</v>
      </c>
      <c r="G934" s="18" t="s">
        <v>13</v>
      </c>
      <c r="H934" s="16" t="s">
        <v>83</v>
      </c>
      <c r="L934" s="16" t="str">
        <f t="shared" si="32"/>
        <v>Syracosphaera11645</v>
      </c>
      <c r="N934" s="19"/>
    </row>
    <row r="935" spans="1:14" x14ac:dyDescent="0.25">
      <c r="A935" s="1">
        <v>11646</v>
      </c>
      <c r="B935" s="1" t="s">
        <v>211</v>
      </c>
      <c r="C935" t="s">
        <v>388</v>
      </c>
      <c r="D935" t="s">
        <v>101</v>
      </c>
      <c r="E935" s="2">
        <v>2500</v>
      </c>
      <c r="F935" s="2">
        <v>0</v>
      </c>
      <c r="G935" s="3" t="s">
        <v>16</v>
      </c>
      <c r="L935" t="str">
        <f t="shared" ref="L935:L980" si="33">+CONCATENATE(G935,A935)</f>
        <v>Thalassiosira11646</v>
      </c>
      <c r="N935" s="4"/>
    </row>
    <row r="936" spans="1:14" x14ac:dyDescent="0.25">
      <c r="A936" s="1">
        <v>11647</v>
      </c>
      <c r="B936" s="1" t="s">
        <v>211</v>
      </c>
      <c r="C936" t="s">
        <v>388</v>
      </c>
      <c r="D936" t="s">
        <v>101</v>
      </c>
      <c r="E936" s="2">
        <v>25000</v>
      </c>
      <c r="F936" s="2">
        <v>0</v>
      </c>
      <c r="G936" s="3" t="s">
        <v>16</v>
      </c>
      <c r="L936" t="str">
        <f t="shared" si="33"/>
        <v>Thalassiosira11647</v>
      </c>
      <c r="N936" s="4"/>
    </row>
    <row r="937" spans="1:14" x14ac:dyDescent="0.25">
      <c r="A937" s="1">
        <v>11648</v>
      </c>
      <c r="B937" s="1" t="s">
        <v>211</v>
      </c>
      <c r="C937" t="s">
        <v>388</v>
      </c>
      <c r="D937" t="s">
        <v>101</v>
      </c>
      <c r="E937" s="2">
        <v>2500</v>
      </c>
      <c r="F937" s="2">
        <v>0</v>
      </c>
      <c r="G937" s="3" t="s">
        <v>57</v>
      </c>
      <c r="L937" t="str">
        <f t="shared" si="33"/>
        <v>naviculoid11648</v>
      </c>
      <c r="N937" s="4"/>
    </row>
    <row r="938" spans="1:14" x14ac:dyDescent="0.25">
      <c r="A938" s="1">
        <v>11649</v>
      </c>
      <c r="B938" s="1" t="s">
        <v>211</v>
      </c>
      <c r="C938" t="s">
        <v>388</v>
      </c>
      <c r="D938" t="s">
        <v>101</v>
      </c>
      <c r="E938" s="2">
        <v>15000</v>
      </c>
      <c r="F938" s="2">
        <v>0</v>
      </c>
      <c r="G938" s="3" t="s">
        <v>57</v>
      </c>
      <c r="L938" t="str">
        <f t="shared" si="33"/>
        <v>naviculoid11649</v>
      </c>
      <c r="N938" s="4"/>
    </row>
    <row r="939" spans="1:14" x14ac:dyDescent="0.25">
      <c r="A939" s="1">
        <v>11650</v>
      </c>
      <c r="B939" s="1" t="s">
        <v>211</v>
      </c>
      <c r="C939" t="s">
        <v>388</v>
      </c>
      <c r="D939" t="s">
        <v>101</v>
      </c>
      <c r="E939" s="2">
        <v>15000</v>
      </c>
      <c r="F939" s="2">
        <v>0</v>
      </c>
      <c r="G939" s="3" t="s">
        <v>57</v>
      </c>
      <c r="L939" t="str">
        <f t="shared" si="33"/>
        <v>naviculoid11650</v>
      </c>
      <c r="N939" s="4"/>
    </row>
    <row r="940" spans="1:14" x14ac:dyDescent="0.25">
      <c r="A940" s="1">
        <v>11651</v>
      </c>
      <c r="B940" s="1" t="s">
        <v>211</v>
      </c>
      <c r="C940" t="s">
        <v>388</v>
      </c>
      <c r="D940" t="s">
        <v>101</v>
      </c>
      <c r="E940" s="2">
        <v>3500</v>
      </c>
      <c r="F940" s="2">
        <v>0</v>
      </c>
      <c r="G940" s="3" t="s">
        <v>16</v>
      </c>
      <c r="L940" t="str">
        <f t="shared" si="33"/>
        <v>Thalassiosira11651</v>
      </c>
      <c r="N940" s="4"/>
    </row>
    <row r="941" spans="1:14" x14ac:dyDescent="0.25">
      <c r="A941" s="1">
        <v>11652</v>
      </c>
      <c r="B941" s="1" t="s">
        <v>211</v>
      </c>
      <c r="C941" t="s">
        <v>388</v>
      </c>
      <c r="D941" t="s">
        <v>101</v>
      </c>
      <c r="E941" s="2">
        <v>2500</v>
      </c>
      <c r="F941" s="2">
        <v>0</v>
      </c>
      <c r="G941" s="3" t="s">
        <v>61</v>
      </c>
      <c r="H941" t="s">
        <v>212</v>
      </c>
      <c r="L941" t="str">
        <f t="shared" si="33"/>
        <v>Hemiaulus11652</v>
      </c>
      <c r="N941" s="4"/>
    </row>
    <row r="942" spans="1:14" x14ac:dyDescent="0.25">
      <c r="A942" s="1">
        <v>11653</v>
      </c>
      <c r="B942" s="1" t="s">
        <v>211</v>
      </c>
      <c r="C942" t="s">
        <v>388</v>
      </c>
      <c r="D942" t="s">
        <v>101</v>
      </c>
      <c r="E942" s="2">
        <v>2500</v>
      </c>
      <c r="F942" s="2">
        <v>0</v>
      </c>
      <c r="G942" s="3" t="s">
        <v>98</v>
      </c>
      <c r="L942" t="str">
        <f t="shared" si="33"/>
        <v>Asteromphalus11653</v>
      </c>
      <c r="N942" s="4"/>
    </row>
    <row r="943" spans="1:14" x14ac:dyDescent="0.25">
      <c r="A943" s="1">
        <v>11654</v>
      </c>
      <c r="B943" s="1" t="s">
        <v>72</v>
      </c>
      <c r="C943" s="16" t="s">
        <v>378</v>
      </c>
      <c r="D943" t="s">
        <v>101</v>
      </c>
      <c r="E943" s="2">
        <v>10000</v>
      </c>
      <c r="F943" s="2">
        <v>0</v>
      </c>
      <c r="G943" s="3" t="s">
        <v>13</v>
      </c>
      <c r="L943" t="str">
        <f t="shared" si="33"/>
        <v>Syracosphaera11654</v>
      </c>
      <c r="N943" s="4"/>
    </row>
    <row r="944" spans="1:14" s="16" customFormat="1" x14ac:dyDescent="0.25">
      <c r="A944" s="15">
        <v>11655</v>
      </c>
      <c r="B944" s="15" t="s">
        <v>72</v>
      </c>
      <c r="C944" s="16" t="s">
        <v>378</v>
      </c>
      <c r="D944" s="16" t="s">
        <v>101</v>
      </c>
      <c r="E944" s="17">
        <v>7500</v>
      </c>
      <c r="F944" s="17">
        <v>0</v>
      </c>
      <c r="G944" s="18" t="s">
        <v>13</v>
      </c>
      <c r="L944" s="16" t="str">
        <f t="shared" si="33"/>
        <v>Syracosphaera11655</v>
      </c>
      <c r="N944" s="19"/>
    </row>
    <row r="945" spans="1:14" s="16" customFormat="1" x14ac:dyDescent="0.25">
      <c r="A945" s="15">
        <v>11656</v>
      </c>
      <c r="B945" s="15" t="s">
        <v>72</v>
      </c>
      <c r="C945" s="16" t="s">
        <v>378</v>
      </c>
      <c r="D945" s="16" t="s">
        <v>101</v>
      </c>
      <c r="E945" s="17">
        <v>14000</v>
      </c>
      <c r="F945" s="17">
        <v>0</v>
      </c>
      <c r="G945" s="18" t="s">
        <v>126</v>
      </c>
      <c r="L945" s="16" t="str">
        <f t="shared" si="33"/>
        <v>Thoracosphaera11656</v>
      </c>
      <c r="N945" s="19"/>
    </row>
    <row r="946" spans="1:14" x14ac:dyDescent="0.25">
      <c r="A946" s="1">
        <v>11657</v>
      </c>
      <c r="B946" s="1" t="s">
        <v>72</v>
      </c>
      <c r="C946" s="16" t="s">
        <v>378</v>
      </c>
      <c r="D946" t="s">
        <v>101</v>
      </c>
      <c r="E946" s="2">
        <v>1000</v>
      </c>
      <c r="F946" s="2">
        <v>0</v>
      </c>
      <c r="G946" s="3" t="s">
        <v>50</v>
      </c>
      <c r="H946" t="s">
        <v>213</v>
      </c>
      <c r="L946" t="str">
        <f t="shared" si="33"/>
        <v>Rhizosolenia11657</v>
      </c>
      <c r="N946" s="4"/>
    </row>
    <row r="947" spans="1:14" s="16" customFormat="1" x14ac:dyDescent="0.25">
      <c r="A947" s="15">
        <v>11658</v>
      </c>
      <c r="B947" s="15" t="s">
        <v>72</v>
      </c>
      <c r="C947" s="16" t="s">
        <v>378</v>
      </c>
      <c r="D947" s="16" t="s">
        <v>101</v>
      </c>
      <c r="E947" s="17">
        <v>5000</v>
      </c>
      <c r="F947" s="17">
        <v>0</v>
      </c>
      <c r="G947" s="18" t="s">
        <v>14</v>
      </c>
      <c r="H947" s="16" t="s">
        <v>210</v>
      </c>
      <c r="L947" s="16" t="str">
        <f t="shared" si="33"/>
        <v>Nitzschia11658</v>
      </c>
      <c r="N947" s="19"/>
    </row>
    <row r="948" spans="1:14" x14ac:dyDescent="0.25">
      <c r="A948" s="1">
        <v>11659</v>
      </c>
      <c r="B948" s="1" t="s">
        <v>72</v>
      </c>
      <c r="C948" s="16" t="s">
        <v>378</v>
      </c>
      <c r="D948" t="s">
        <v>101</v>
      </c>
      <c r="E948" s="2">
        <v>2500</v>
      </c>
      <c r="F948" s="2">
        <v>0</v>
      </c>
      <c r="G948" s="3" t="s">
        <v>46</v>
      </c>
      <c r="L948" t="str">
        <f t="shared" si="33"/>
        <v>Prorocentrum11659</v>
      </c>
      <c r="N948" s="4"/>
    </row>
    <row r="949" spans="1:14" x14ac:dyDescent="0.25">
      <c r="A949" s="1">
        <v>11660</v>
      </c>
      <c r="B949" s="1" t="s">
        <v>72</v>
      </c>
      <c r="C949" s="16" t="s">
        <v>378</v>
      </c>
      <c r="D949" t="s">
        <v>101</v>
      </c>
      <c r="E949" s="2">
        <v>5000</v>
      </c>
      <c r="F949" s="2">
        <v>0</v>
      </c>
      <c r="G949" s="3" t="s">
        <v>126</v>
      </c>
      <c r="L949" t="str">
        <f t="shared" si="33"/>
        <v>Thoracosphaera11660</v>
      </c>
      <c r="N949" s="4"/>
    </row>
    <row r="950" spans="1:14" s="16" customFormat="1" x14ac:dyDescent="0.25">
      <c r="A950" s="15">
        <v>11661</v>
      </c>
      <c r="B950" s="15" t="s">
        <v>72</v>
      </c>
      <c r="C950" s="16" t="s">
        <v>378</v>
      </c>
      <c r="D950" s="16" t="s">
        <v>101</v>
      </c>
      <c r="E950" s="17">
        <v>5000</v>
      </c>
      <c r="F950" s="17">
        <v>0</v>
      </c>
      <c r="G950" s="18" t="s">
        <v>27</v>
      </c>
      <c r="L950" s="16" t="str">
        <f t="shared" si="33"/>
        <v>Thalassionema11661</v>
      </c>
      <c r="N950" s="19"/>
    </row>
    <row r="951" spans="1:14" x14ac:dyDescent="0.25">
      <c r="A951" s="1">
        <v>11662</v>
      </c>
      <c r="B951" s="1" t="s">
        <v>72</v>
      </c>
      <c r="C951" s="16" t="s">
        <v>378</v>
      </c>
      <c r="D951" t="s">
        <v>101</v>
      </c>
      <c r="E951" s="2">
        <v>1500</v>
      </c>
      <c r="F951" s="2">
        <v>0</v>
      </c>
      <c r="G951" s="3" t="s">
        <v>27</v>
      </c>
      <c r="L951" t="str">
        <f t="shared" si="33"/>
        <v>Thalassionema11662</v>
      </c>
      <c r="N951" s="4"/>
    </row>
    <row r="952" spans="1:14" x14ac:dyDescent="0.25">
      <c r="A952" s="1">
        <v>11663</v>
      </c>
      <c r="B952" s="1" t="s">
        <v>72</v>
      </c>
      <c r="C952" s="16" t="s">
        <v>378</v>
      </c>
      <c r="D952" t="s">
        <v>101</v>
      </c>
      <c r="E952" s="2">
        <v>10000</v>
      </c>
      <c r="F952" s="2">
        <v>0</v>
      </c>
      <c r="G952" s="3" t="s">
        <v>13</v>
      </c>
      <c r="H952" t="s">
        <v>111</v>
      </c>
      <c r="L952" t="str">
        <f t="shared" si="33"/>
        <v>Syracosphaera11663</v>
      </c>
      <c r="N952" s="4"/>
    </row>
    <row r="953" spans="1:14" x14ac:dyDescent="0.25">
      <c r="A953" s="1">
        <v>11664</v>
      </c>
      <c r="B953" s="1" t="s">
        <v>72</v>
      </c>
      <c r="C953" s="16" t="s">
        <v>378</v>
      </c>
      <c r="D953" t="s">
        <v>101</v>
      </c>
      <c r="E953" s="2">
        <v>13000</v>
      </c>
      <c r="F953" s="2">
        <v>0</v>
      </c>
      <c r="G953" s="3" t="s">
        <v>16</v>
      </c>
      <c r="H953" t="s">
        <v>115</v>
      </c>
      <c r="L953" t="str">
        <f t="shared" si="33"/>
        <v>Thalassiosira11664</v>
      </c>
      <c r="N953" s="4"/>
    </row>
    <row r="954" spans="1:14" x14ac:dyDescent="0.25">
      <c r="A954" s="1">
        <v>11665</v>
      </c>
      <c r="B954" s="1" t="s">
        <v>72</v>
      </c>
      <c r="C954" s="16" t="s">
        <v>378</v>
      </c>
      <c r="D954" t="s">
        <v>101</v>
      </c>
      <c r="E954" s="2">
        <v>7500</v>
      </c>
      <c r="F954" s="2">
        <v>0</v>
      </c>
      <c r="G954" s="3" t="s">
        <v>14</v>
      </c>
      <c r="L954" t="str">
        <f t="shared" si="33"/>
        <v>Nitzschia11665</v>
      </c>
      <c r="N954" s="4"/>
    </row>
    <row r="955" spans="1:14" x14ac:dyDescent="0.25">
      <c r="A955" s="1">
        <v>11666</v>
      </c>
      <c r="B955" s="1" t="s">
        <v>72</v>
      </c>
      <c r="C955" s="16" t="s">
        <v>378</v>
      </c>
      <c r="D955" t="s">
        <v>101</v>
      </c>
      <c r="E955" s="2">
        <v>1300</v>
      </c>
      <c r="F955" s="2">
        <v>0</v>
      </c>
      <c r="G955" s="3" t="s">
        <v>143</v>
      </c>
      <c r="L955" t="str">
        <f t="shared" si="33"/>
        <v>Actinocyclus11666</v>
      </c>
      <c r="N955" s="4"/>
    </row>
    <row r="956" spans="1:14" x14ac:dyDescent="0.25">
      <c r="A956" s="1">
        <v>11667</v>
      </c>
      <c r="B956" s="1" t="s">
        <v>72</v>
      </c>
      <c r="C956" s="16" t="s">
        <v>378</v>
      </c>
      <c r="D956" t="s">
        <v>101</v>
      </c>
      <c r="E956" s="2">
        <v>2000</v>
      </c>
      <c r="F956" s="2">
        <v>0</v>
      </c>
      <c r="G956" s="3" t="s">
        <v>71</v>
      </c>
      <c r="L956" t="str">
        <f t="shared" si="33"/>
        <v>Coscinodiscus11667</v>
      </c>
      <c r="N956" s="4"/>
    </row>
    <row r="957" spans="1:14" s="16" customFormat="1" x14ac:dyDescent="0.25">
      <c r="A957" s="15">
        <v>11668</v>
      </c>
      <c r="B957" s="15" t="s">
        <v>72</v>
      </c>
      <c r="C957" s="16" t="s">
        <v>378</v>
      </c>
      <c r="D957" s="16" t="s">
        <v>101</v>
      </c>
      <c r="E957" s="17">
        <v>7500</v>
      </c>
      <c r="F957" s="17">
        <v>0</v>
      </c>
      <c r="G957" s="18" t="s">
        <v>62</v>
      </c>
      <c r="L957" s="16" t="str">
        <f t="shared" si="33"/>
        <v>lorica11668</v>
      </c>
      <c r="N957" s="19"/>
    </row>
    <row r="958" spans="1:14" x14ac:dyDescent="0.25">
      <c r="A958" s="1">
        <v>11669</v>
      </c>
      <c r="B958" s="1" t="s">
        <v>211</v>
      </c>
      <c r="C958" t="s">
        <v>388</v>
      </c>
      <c r="D958" t="s">
        <v>101</v>
      </c>
      <c r="E958" s="2">
        <v>3500</v>
      </c>
      <c r="F958" s="2">
        <v>0</v>
      </c>
      <c r="G958" s="3" t="s">
        <v>27</v>
      </c>
      <c r="L958" t="str">
        <f t="shared" si="33"/>
        <v>Thalassionema11669</v>
      </c>
      <c r="N958" s="4"/>
    </row>
    <row r="959" spans="1:14" x14ac:dyDescent="0.25">
      <c r="A959" s="1">
        <v>11670</v>
      </c>
      <c r="B959" s="1" t="s">
        <v>214</v>
      </c>
      <c r="C959" t="s">
        <v>379</v>
      </c>
      <c r="D959" t="s">
        <v>101</v>
      </c>
      <c r="E959" s="2">
        <v>20000</v>
      </c>
      <c r="F959" s="2">
        <v>0</v>
      </c>
      <c r="G959" s="3" t="s">
        <v>4</v>
      </c>
      <c r="H959" t="s">
        <v>70</v>
      </c>
      <c r="L959" t="str">
        <f t="shared" si="33"/>
        <v>Gephyrocapsa11670</v>
      </c>
      <c r="N959" s="4"/>
    </row>
    <row r="960" spans="1:14" x14ac:dyDescent="0.25">
      <c r="A960" s="1">
        <v>11671</v>
      </c>
      <c r="B960" s="1" t="s">
        <v>214</v>
      </c>
      <c r="C960" t="s">
        <v>379</v>
      </c>
      <c r="D960" t="s">
        <v>101</v>
      </c>
      <c r="E960" s="2">
        <v>14000</v>
      </c>
      <c r="F960" s="2">
        <v>0</v>
      </c>
      <c r="G960" s="3" t="s">
        <v>215</v>
      </c>
      <c r="H960" t="s">
        <v>209</v>
      </c>
      <c r="L960" t="str">
        <f t="shared" si="33"/>
        <v>Emiliania11671</v>
      </c>
      <c r="N960" s="4"/>
    </row>
    <row r="961" spans="1:14" x14ac:dyDescent="0.25">
      <c r="A961" s="1">
        <v>11672</v>
      </c>
      <c r="B961" s="1" t="s">
        <v>214</v>
      </c>
      <c r="C961" t="s">
        <v>379</v>
      </c>
      <c r="D961" t="s">
        <v>101</v>
      </c>
      <c r="E961" s="2">
        <v>20000</v>
      </c>
      <c r="F961" s="2">
        <v>0</v>
      </c>
      <c r="G961" s="3" t="s">
        <v>62</v>
      </c>
      <c r="L961" t="str">
        <f t="shared" si="33"/>
        <v>lorica11672</v>
      </c>
      <c r="N961" s="4"/>
    </row>
    <row r="962" spans="1:14" x14ac:dyDescent="0.25">
      <c r="A962" s="1">
        <v>11673</v>
      </c>
      <c r="B962" s="1" t="s">
        <v>214</v>
      </c>
      <c r="C962" t="s">
        <v>379</v>
      </c>
      <c r="D962" t="s">
        <v>101</v>
      </c>
      <c r="E962" s="2">
        <v>6500</v>
      </c>
      <c r="F962" s="2">
        <v>0</v>
      </c>
      <c r="G962" s="3" t="s">
        <v>14</v>
      </c>
      <c r="L962" t="str">
        <f t="shared" si="33"/>
        <v>Nitzschia11673</v>
      </c>
      <c r="N962" s="4"/>
    </row>
    <row r="963" spans="1:14" x14ac:dyDescent="0.25">
      <c r="A963" s="1">
        <v>11674</v>
      </c>
      <c r="B963" s="1" t="s">
        <v>214</v>
      </c>
      <c r="C963" t="s">
        <v>379</v>
      </c>
      <c r="D963" t="s">
        <v>101</v>
      </c>
      <c r="E963" s="2">
        <v>2500</v>
      </c>
      <c r="F963" s="2">
        <v>0</v>
      </c>
      <c r="G963" s="3" t="s">
        <v>46</v>
      </c>
      <c r="L963" t="str">
        <f t="shared" si="33"/>
        <v>Prorocentrum11674</v>
      </c>
      <c r="N963" s="4"/>
    </row>
    <row r="964" spans="1:14" x14ac:dyDescent="0.25">
      <c r="A964" s="1">
        <v>11675</v>
      </c>
      <c r="B964" s="1" t="s">
        <v>214</v>
      </c>
      <c r="C964" t="s">
        <v>379</v>
      </c>
      <c r="D964" t="s">
        <v>101</v>
      </c>
      <c r="E964" s="2">
        <v>7500</v>
      </c>
      <c r="F964" s="2">
        <v>0</v>
      </c>
      <c r="G964" s="3" t="s">
        <v>216</v>
      </c>
      <c r="L964" t="str">
        <f t="shared" si="33"/>
        <v>chain11675</v>
      </c>
      <c r="N964" s="4"/>
    </row>
    <row r="965" spans="1:14" s="16" customFormat="1" x14ac:dyDescent="0.25">
      <c r="A965" s="15">
        <v>11676</v>
      </c>
      <c r="B965" s="15" t="s">
        <v>214</v>
      </c>
      <c r="C965" t="s">
        <v>379</v>
      </c>
      <c r="D965" s="16" t="s">
        <v>101</v>
      </c>
      <c r="E965" s="17">
        <v>15000</v>
      </c>
      <c r="F965" s="17">
        <v>0</v>
      </c>
      <c r="G965" s="18" t="s">
        <v>9</v>
      </c>
      <c r="H965" s="16" t="s">
        <v>10</v>
      </c>
      <c r="L965" s="16" t="str">
        <f t="shared" si="33"/>
        <v>Fragilariopsis11676</v>
      </c>
      <c r="N965" s="19"/>
    </row>
    <row r="966" spans="1:14" x14ac:dyDescent="0.25">
      <c r="A966" s="1">
        <v>11677</v>
      </c>
      <c r="B966" s="1" t="s">
        <v>214</v>
      </c>
      <c r="C966" t="s">
        <v>379</v>
      </c>
      <c r="D966" t="s">
        <v>101</v>
      </c>
      <c r="E966" s="2">
        <v>14000</v>
      </c>
      <c r="F966" s="2">
        <v>0</v>
      </c>
      <c r="G966" s="3" t="s">
        <v>14</v>
      </c>
      <c r="L966" t="str">
        <f t="shared" si="33"/>
        <v>Nitzschia11677</v>
      </c>
      <c r="N966" s="4"/>
    </row>
    <row r="967" spans="1:14" x14ac:dyDescent="0.25">
      <c r="A967" s="1">
        <v>11678</v>
      </c>
      <c r="B967" s="1" t="s">
        <v>214</v>
      </c>
      <c r="C967" t="s">
        <v>379</v>
      </c>
      <c r="D967" t="s">
        <v>101</v>
      </c>
      <c r="E967" s="2">
        <v>8000</v>
      </c>
      <c r="F967" s="2">
        <v>0</v>
      </c>
      <c r="G967" s="3" t="s">
        <v>13</v>
      </c>
      <c r="L967" t="str">
        <f t="shared" si="33"/>
        <v>Syracosphaera11678</v>
      </c>
      <c r="N967" s="4"/>
    </row>
    <row r="968" spans="1:14" x14ac:dyDescent="0.25">
      <c r="A968" s="1">
        <v>11679</v>
      </c>
      <c r="B968" s="1" t="s">
        <v>214</v>
      </c>
      <c r="C968" t="s">
        <v>379</v>
      </c>
      <c r="D968" t="s">
        <v>101</v>
      </c>
      <c r="E968" s="2">
        <v>25000</v>
      </c>
      <c r="F968" s="2">
        <v>0</v>
      </c>
      <c r="G968" s="3" t="s">
        <v>217</v>
      </c>
      <c r="L968" t="str">
        <f t="shared" si="33"/>
        <v>sphere11679</v>
      </c>
      <c r="N968" s="4"/>
    </row>
    <row r="969" spans="1:14" x14ac:dyDescent="0.25">
      <c r="A969" s="1">
        <v>11680</v>
      </c>
      <c r="B969" s="1" t="s">
        <v>214</v>
      </c>
      <c r="C969" t="s">
        <v>379</v>
      </c>
      <c r="D969" t="s">
        <v>101</v>
      </c>
      <c r="E969" s="2">
        <v>5000</v>
      </c>
      <c r="F969" s="2">
        <v>0</v>
      </c>
      <c r="G969" s="3" t="s">
        <v>9</v>
      </c>
      <c r="L969" t="str">
        <f t="shared" si="33"/>
        <v>Fragilariopsis11680</v>
      </c>
      <c r="N969" s="4"/>
    </row>
    <row r="970" spans="1:14" x14ac:dyDescent="0.25">
      <c r="A970" s="1">
        <v>11681</v>
      </c>
      <c r="B970" s="1" t="s">
        <v>214</v>
      </c>
      <c r="C970" t="s">
        <v>379</v>
      </c>
      <c r="D970" t="s">
        <v>101</v>
      </c>
      <c r="E970" s="2">
        <v>4000</v>
      </c>
      <c r="F970" s="2">
        <v>0</v>
      </c>
      <c r="G970" s="3" t="s">
        <v>59</v>
      </c>
      <c r="L970" t="str">
        <f t="shared" si="33"/>
        <v>Mastogloia11681</v>
      </c>
      <c r="N970" s="4"/>
    </row>
    <row r="971" spans="1:14" x14ac:dyDescent="0.25">
      <c r="A971" s="1">
        <v>11682</v>
      </c>
      <c r="B971" s="1" t="s">
        <v>214</v>
      </c>
      <c r="C971" t="s">
        <v>379</v>
      </c>
      <c r="D971" t="s">
        <v>101</v>
      </c>
      <c r="E971" s="2">
        <v>15000</v>
      </c>
      <c r="F971" s="2">
        <v>0</v>
      </c>
      <c r="G971" s="3" t="s">
        <v>59</v>
      </c>
      <c r="L971" t="str">
        <f>+CONCATENATE(G971,A970,"a")</f>
        <v>Mastogloia11681a</v>
      </c>
      <c r="N971" s="4"/>
    </row>
    <row r="972" spans="1:14" x14ac:dyDescent="0.25">
      <c r="A972" s="1">
        <v>11683</v>
      </c>
      <c r="B972" s="1" t="s">
        <v>211</v>
      </c>
      <c r="C972" t="s">
        <v>388</v>
      </c>
      <c r="D972" t="s">
        <v>101</v>
      </c>
      <c r="E972" s="2">
        <v>3500</v>
      </c>
      <c r="F972" s="2">
        <v>0</v>
      </c>
      <c r="G972" s="3" t="s">
        <v>16</v>
      </c>
      <c r="L972" t="str">
        <f t="shared" si="33"/>
        <v>Thalassiosira11683</v>
      </c>
      <c r="N972" s="4"/>
    </row>
    <row r="973" spans="1:14" x14ac:dyDescent="0.25">
      <c r="A973" s="1">
        <v>11684</v>
      </c>
      <c r="B973" s="1" t="s">
        <v>211</v>
      </c>
      <c r="C973" t="s">
        <v>388</v>
      </c>
      <c r="D973" t="s">
        <v>101</v>
      </c>
      <c r="E973" s="2">
        <v>10000</v>
      </c>
      <c r="F973" s="2">
        <v>0</v>
      </c>
      <c r="G973" s="3" t="s">
        <v>57</v>
      </c>
      <c r="L973" t="str">
        <f t="shared" si="33"/>
        <v>naviculoid11684</v>
      </c>
      <c r="N973" s="4"/>
    </row>
    <row r="974" spans="1:14" x14ac:dyDescent="0.25">
      <c r="A974" s="1">
        <v>11685</v>
      </c>
      <c r="B974" s="1" t="s">
        <v>211</v>
      </c>
      <c r="C974" t="s">
        <v>388</v>
      </c>
      <c r="D974" t="s">
        <v>101</v>
      </c>
      <c r="E974" s="2">
        <v>15000</v>
      </c>
      <c r="F974" s="2">
        <v>0</v>
      </c>
      <c r="G974" s="3" t="s">
        <v>57</v>
      </c>
      <c r="L974" t="str">
        <f t="shared" si="33"/>
        <v>naviculoid11685</v>
      </c>
      <c r="N974" s="4"/>
    </row>
    <row r="975" spans="1:14" x14ac:dyDescent="0.25">
      <c r="A975" s="1">
        <v>11686</v>
      </c>
      <c r="B975" s="1" t="s">
        <v>211</v>
      </c>
      <c r="C975" t="s">
        <v>388</v>
      </c>
      <c r="D975" t="s">
        <v>101</v>
      </c>
      <c r="E975" s="2">
        <v>3000</v>
      </c>
      <c r="F975" s="2">
        <v>0</v>
      </c>
      <c r="G975" s="3" t="s">
        <v>128</v>
      </c>
      <c r="H975" t="s">
        <v>256</v>
      </c>
      <c r="L975" t="str">
        <f t="shared" si="33"/>
        <v>Detonula11686</v>
      </c>
      <c r="N975" s="4"/>
    </row>
    <row r="976" spans="1:14" x14ac:dyDescent="0.25">
      <c r="A976" s="1">
        <v>11687</v>
      </c>
      <c r="B976" s="1" t="s">
        <v>211</v>
      </c>
      <c r="C976" t="s">
        <v>388</v>
      </c>
      <c r="D976" t="s">
        <v>101</v>
      </c>
      <c r="E976" s="2">
        <v>25000</v>
      </c>
      <c r="F976" s="2">
        <v>0</v>
      </c>
      <c r="G976" s="3" t="s">
        <v>128</v>
      </c>
      <c r="H976" t="s">
        <v>256</v>
      </c>
      <c r="L976" t="str">
        <f>+CONCATENATE(G976,A975,"a")</f>
        <v>Detonula11686a</v>
      </c>
      <c r="N976" s="4"/>
    </row>
    <row r="977" spans="1:14" x14ac:dyDescent="0.25">
      <c r="A977" s="1">
        <v>11688</v>
      </c>
      <c r="B977" s="1" t="s">
        <v>211</v>
      </c>
      <c r="C977" t="s">
        <v>388</v>
      </c>
      <c r="D977" t="s">
        <v>101</v>
      </c>
      <c r="E977" s="2">
        <v>25000</v>
      </c>
      <c r="F977" s="2">
        <v>0</v>
      </c>
      <c r="G977" s="3" t="s">
        <v>128</v>
      </c>
      <c r="H977" t="s">
        <v>256</v>
      </c>
      <c r="L977" t="str">
        <f>+CONCATENATE(G977,A975,"b")</f>
        <v>Detonula11686b</v>
      </c>
      <c r="N977" s="4"/>
    </row>
    <row r="978" spans="1:14" x14ac:dyDescent="0.25">
      <c r="A978" s="1">
        <v>11689</v>
      </c>
      <c r="B978" s="1" t="s">
        <v>211</v>
      </c>
      <c r="C978" t="s">
        <v>388</v>
      </c>
      <c r="D978" t="s">
        <v>101</v>
      </c>
      <c r="E978" s="2">
        <v>7500</v>
      </c>
      <c r="F978" s="2">
        <v>0</v>
      </c>
      <c r="G978" s="3" t="s">
        <v>16</v>
      </c>
      <c r="L978" t="str">
        <f t="shared" si="33"/>
        <v>Thalassiosira11689</v>
      </c>
      <c r="N978" s="4"/>
    </row>
    <row r="979" spans="1:14" x14ac:dyDescent="0.25">
      <c r="A979" s="1">
        <v>11690</v>
      </c>
      <c r="B979" s="1" t="s">
        <v>211</v>
      </c>
      <c r="C979" t="s">
        <v>388</v>
      </c>
      <c r="D979" t="s">
        <v>101</v>
      </c>
      <c r="E979" s="2">
        <v>15000</v>
      </c>
      <c r="F979" s="2">
        <v>0</v>
      </c>
      <c r="G979" s="3" t="s">
        <v>27</v>
      </c>
      <c r="L979" t="str">
        <f t="shared" si="33"/>
        <v>Thalassionema11690</v>
      </c>
      <c r="N979" s="4"/>
    </row>
    <row r="980" spans="1:14" x14ac:dyDescent="0.25">
      <c r="A980" s="1">
        <v>11691</v>
      </c>
      <c r="B980" s="1" t="s">
        <v>211</v>
      </c>
      <c r="C980" t="s">
        <v>388</v>
      </c>
      <c r="D980" t="s">
        <v>101</v>
      </c>
      <c r="E980" s="2">
        <v>2000</v>
      </c>
      <c r="F980" s="2">
        <v>0</v>
      </c>
      <c r="G980" s="3" t="s">
        <v>14</v>
      </c>
      <c r="L980" t="str">
        <f t="shared" si="33"/>
        <v>Nitzschia11691</v>
      </c>
      <c r="N980" s="4"/>
    </row>
    <row r="981" spans="1:14" x14ac:dyDescent="0.25">
      <c r="A981" s="1">
        <v>11692</v>
      </c>
      <c r="B981" s="1" t="s">
        <v>211</v>
      </c>
      <c r="C981" t="s">
        <v>388</v>
      </c>
      <c r="D981" t="s">
        <v>101</v>
      </c>
      <c r="E981" s="2">
        <v>15000</v>
      </c>
      <c r="F981" s="2">
        <v>0</v>
      </c>
      <c r="G981" s="3" t="s">
        <v>14</v>
      </c>
      <c r="L981" t="str">
        <f>+CONCATENATE(G981,A980,"a")</f>
        <v>Nitzschia11691a</v>
      </c>
      <c r="N981" s="4"/>
    </row>
    <row r="982" spans="1:14" x14ac:dyDescent="0.25">
      <c r="A982" s="1">
        <v>11693</v>
      </c>
      <c r="B982" s="1" t="s">
        <v>211</v>
      </c>
      <c r="C982" t="s">
        <v>388</v>
      </c>
      <c r="D982" t="s">
        <v>101</v>
      </c>
      <c r="E982" s="2">
        <v>15000</v>
      </c>
      <c r="F982" s="2">
        <v>0</v>
      </c>
      <c r="G982" s="3" t="s">
        <v>14</v>
      </c>
      <c r="L982" t="str">
        <f>+CONCATENATE(G982,A980,"b")</f>
        <v>Nitzschia11691b</v>
      </c>
      <c r="N982" s="4"/>
    </row>
    <row r="983" spans="1:14" x14ac:dyDescent="0.25">
      <c r="A983" s="1">
        <v>11706</v>
      </c>
      <c r="B983" s="1" t="s">
        <v>218</v>
      </c>
      <c r="C983" s="16" t="s">
        <v>380</v>
      </c>
      <c r="D983" t="s">
        <v>101</v>
      </c>
      <c r="E983" s="2">
        <v>1500</v>
      </c>
      <c r="F983" s="2">
        <v>0</v>
      </c>
      <c r="G983" s="3" t="s">
        <v>50</v>
      </c>
      <c r="L983" t="str">
        <f t="shared" ref="L983:L1046" si="34">+CONCATENATE(G983,A983)</f>
        <v>Rhizosolenia11706</v>
      </c>
      <c r="N983" s="4"/>
    </row>
    <row r="984" spans="1:14" x14ac:dyDescent="0.25">
      <c r="A984" s="1">
        <v>11707</v>
      </c>
      <c r="B984" s="1" t="s">
        <v>218</v>
      </c>
      <c r="C984" s="16" t="s">
        <v>380</v>
      </c>
      <c r="D984" t="s">
        <v>101</v>
      </c>
      <c r="E984" s="2">
        <v>1000</v>
      </c>
      <c r="F984" s="2">
        <v>0</v>
      </c>
      <c r="G984" s="3" t="s">
        <v>26</v>
      </c>
      <c r="L984" t="str">
        <f t="shared" si="34"/>
        <v>Chaetoceros11707</v>
      </c>
      <c r="N984" s="4"/>
    </row>
    <row r="985" spans="1:14" x14ac:dyDescent="0.25">
      <c r="A985" s="1">
        <v>11708</v>
      </c>
      <c r="B985" s="1" t="s">
        <v>218</v>
      </c>
      <c r="C985" s="16" t="s">
        <v>380</v>
      </c>
      <c r="D985" t="s">
        <v>101</v>
      </c>
      <c r="E985" s="2">
        <v>2500</v>
      </c>
      <c r="F985" s="2">
        <v>0</v>
      </c>
      <c r="G985" s="3" t="s">
        <v>26</v>
      </c>
      <c r="L985" t="str">
        <f>+CONCATENATE(G985,A984,"a")</f>
        <v>Chaetoceros11707a</v>
      </c>
      <c r="N985" s="4"/>
    </row>
    <row r="986" spans="1:14" x14ac:dyDescent="0.25">
      <c r="A986" s="1">
        <v>11709</v>
      </c>
      <c r="B986" s="1" t="s">
        <v>218</v>
      </c>
      <c r="C986" s="16" t="s">
        <v>380</v>
      </c>
      <c r="D986" t="s">
        <v>101</v>
      </c>
      <c r="E986" s="2">
        <v>5000</v>
      </c>
      <c r="F986" s="2">
        <v>0</v>
      </c>
      <c r="G986" s="3" t="s">
        <v>36</v>
      </c>
      <c r="L986" t="str">
        <f t="shared" si="34"/>
        <v>Diploneis11709</v>
      </c>
      <c r="N986" s="4"/>
    </row>
    <row r="987" spans="1:14" s="16" customFormat="1" x14ac:dyDescent="0.25">
      <c r="A987" s="15">
        <v>11710</v>
      </c>
      <c r="B987" s="15" t="s">
        <v>218</v>
      </c>
      <c r="C987" s="16" t="s">
        <v>380</v>
      </c>
      <c r="D987" s="16" t="s">
        <v>101</v>
      </c>
      <c r="E987" s="17">
        <v>1000</v>
      </c>
      <c r="F987" s="17">
        <v>0</v>
      </c>
      <c r="G987" s="18" t="s">
        <v>50</v>
      </c>
      <c r="H987" s="16" t="s">
        <v>213</v>
      </c>
      <c r="L987" s="16" t="str">
        <f t="shared" si="34"/>
        <v>Rhizosolenia11710</v>
      </c>
      <c r="N987" s="19"/>
    </row>
    <row r="988" spans="1:14" x14ac:dyDescent="0.25">
      <c r="A988" s="1">
        <v>11711</v>
      </c>
      <c r="B988" s="1" t="s">
        <v>218</v>
      </c>
      <c r="C988" s="16" t="s">
        <v>380</v>
      </c>
      <c r="D988" t="s">
        <v>101</v>
      </c>
      <c r="E988" s="2">
        <v>3000</v>
      </c>
      <c r="F988" s="2">
        <v>0</v>
      </c>
      <c r="G988" s="3" t="s">
        <v>219</v>
      </c>
      <c r="L988" t="str">
        <f t="shared" si="34"/>
        <v>Pleurosigma11711</v>
      </c>
      <c r="N988" s="4"/>
    </row>
    <row r="989" spans="1:14" x14ac:dyDescent="0.25">
      <c r="A989" s="1">
        <v>11712</v>
      </c>
      <c r="B989" s="1" t="s">
        <v>218</v>
      </c>
      <c r="C989" s="16" t="s">
        <v>380</v>
      </c>
      <c r="D989" t="s">
        <v>101</v>
      </c>
      <c r="E989" s="2">
        <v>500</v>
      </c>
      <c r="F989" s="2">
        <v>0</v>
      </c>
      <c r="G989" s="3" t="s">
        <v>26</v>
      </c>
      <c r="L989" t="str">
        <f t="shared" si="34"/>
        <v>Chaetoceros11712</v>
      </c>
      <c r="N989" s="4"/>
    </row>
    <row r="990" spans="1:14" x14ac:dyDescent="0.25">
      <c r="A990" s="1">
        <v>11713</v>
      </c>
      <c r="B990" s="1" t="s">
        <v>218</v>
      </c>
      <c r="C990" s="16" t="s">
        <v>380</v>
      </c>
      <c r="D990" t="s">
        <v>101</v>
      </c>
      <c r="E990" s="2">
        <v>2000</v>
      </c>
      <c r="F990" s="2">
        <v>0</v>
      </c>
      <c r="G990" s="3" t="s">
        <v>26</v>
      </c>
      <c r="L990" t="str">
        <f>+CONCATENATE(G990,A989,"a")</f>
        <v>Chaetoceros11712a</v>
      </c>
      <c r="N990" s="4"/>
    </row>
    <row r="991" spans="1:14" x14ac:dyDescent="0.25">
      <c r="A991" s="1">
        <v>11714</v>
      </c>
      <c r="B991" s="1" t="s">
        <v>218</v>
      </c>
      <c r="C991" s="16" t="s">
        <v>380</v>
      </c>
      <c r="D991" t="s">
        <v>101</v>
      </c>
      <c r="E991" s="2">
        <v>5000</v>
      </c>
      <c r="F991" s="2">
        <v>0</v>
      </c>
      <c r="G991" s="3" t="s">
        <v>14</v>
      </c>
      <c r="H991" t="s">
        <v>17</v>
      </c>
      <c r="L991" t="str">
        <f t="shared" si="34"/>
        <v>Nitzschia11714</v>
      </c>
      <c r="N991" s="4"/>
    </row>
    <row r="992" spans="1:14" x14ac:dyDescent="0.25">
      <c r="A992" s="1">
        <v>11715</v>
      </c>
      <c r="B992" s="1" t="s">
        <v>218</v>
      </c>
      <c r="C992" s="16" t="s">
        <v>380</v>
      </c>
      <c r="D992" t="s">
        <v>101</v>
      </c>
      <c r="E992" s="2">
        <v>7500</v>
      </c>
      <c r="F992" s="2">
        <v>0</v>
      </c>
      <c r="G992" s="3" t="s">
        <v>3</v>
      </c>
      <c r="L992" t="str">
        <f t="shared" si="34"/>
        <v>Cocconeis11715</v>
      </c>
      <c r="N992" s="4"/>
    </row>
    <row r="993" spans="1:14" x14ac:dyDescent="0.25">
      <c r="A993" s="1">
        <v>11716</v>
      </c>
      <c r="B993" s="1" t="s">
        <v>218</v>
      </c>
      <c r="C993" s="16" t="s">
        <v>380</v>
      </c>
      <c r="D993" t="s">
        <v>101</v>
      </c>
      <c r="E993" s="2">
        <v>10000</v>
      </c>
      <c r="F993" s="2">
        <v>0</v>
      </c>
      <c r="G993" s="3" t="s">
        <v>4</v>
      </c>
      <c r="H993" t="s">
        <v>115</v>
      </c>
      <c r="L993" t="str">
        <f t="shared" si="34"/>
        <v>Gephyrocapsa11716</v>
      </c>
      <c r="N993" s="4"/>
    </row>
    <row r="994" spans="1:14" x14ac:dyDescent="0.25">
      <c r="A994" s="1">
        <v>11717</v>
      </c>
      <c r="B994" s="1" t="s">
        <v>218</v>
      </c>
      <c r="C994" s="16" t="s">
        <v>380</v>
      </c>
      <c r="D994" t="s">
        <v>101</v>
      </c>
      <c r="E994" s="2">
        <v>10000</v>
      </c>
      <c r="F994" s="2">
        <v>0</v>
      </c>
      <c r="G994" s="3" t="s">
        <v>27</v>
      </c>
      <c r="L994" t="str">
        <f t="shared" si="34"/>
        <v>Thalassionema11717</v>
      </c>
      <c r="N994" s="4"/>
    </row>
    <row r="995" spans="1:14" x14ac:dyDescent="0.25">
      <c r="A995" s="1">
        <v>11718</v>
      </c>
      <c r="B995" s="1" t="s">
        <v>218</v>
      </c>
      <c r="C995" s="16" t="s">
        <v>380</v>
      </c>
      <c r="D995" t="s">
        <v>101</v>
      </c>
      <c r="E995" s="2">
        <v>1300</v>
      </c>
      <c r="F995" s="2">
        <v>0</v>
      </c>
      <c r="G995" s="3" t="s">
        <v>8</v>
      </c>
      <c r="L995" t="str">
        <f t="shared" si="34"/>
        <v>Pseudonitzschia11718</v>
      </c>
      <c r="N995" s="4"/>
    </row>
    <row r="996" spans="1:14" x14ac:dyDescent="0.25">
      <c r="A996" s="1">
        <v>11719</v>
      </c>
      <c r="B996" s="1" t="s">
        <v>218</v>
      </c>
      <c r="C996" s="16" t="s">
        <v>380</v>
      </c>
      <c r="D996" t="s">
        <v>101</v>
      </c>
      <c r="E996" s="2">
        <v>5000</v>
      </c>
      <c r="F996" s="2">
        <v>0</v>
      </c>
      <c r="G996" s="3" t="s">
        <v>8</v>
      </c>
      <c r="L996" t="str">
        <f>+CONCATENATE(G996,A995,"a")</f>
        <v>Pseudonitzschia11718a</v>
      </c>
      <c r="N996" s="4"/>
    </row>
    <row r="997" spans="1:14" s="16" customFormat="1" x14ac:dyDescent="0.25">
      <c r="A997" s="15">
        <v>11720</v>
      </c>
      <c r="B997" s="15" t="s">
        <v>218</v>
      </c>
      <c r="C997" s="16" t="s">
        <v>380</v>
      </c>
      <c r="D997" s="16" t="s">
        <v>101</v>
      </c>
      <c r="E997" s="17">
        <v>5000</v>
      </c>
      <c r="F997" s="17">
        <v>0</v>
      </c>
      <c r="G997" s="18" t="s">
        <v>36</v>
      </c>
      <c r="L997" s="16" t="str">
        <f t="shared" si="34"/>
        <v>Diploneis11720</v>
      </c>
      <c r="N997" s="19"/>
    </row>
    <row r="998" spans="1:14" x14ac:dyDescent="0.25">
      <c r="A998" s="1">
        <v>11721</v>
      </c>
      <c r="B998" s="1" t="s">
        <v>218</v>
      </c>
      <c r="C998" s="16" t="s">
        <v>380</v>
      </c>
      <c r="D998" t="s">
        <v>101</v>
      </c>
      <c r="E998" s="2">
        <v>2000</v>
      </c>
      <c r="F998" s="2">
        <v>0</v>
      </c>
      <c r="G998" s="3" t="s">
        <v>26</v>
      </c>
      <c r="K998" t="s">
        <v>220</v>
      </c>
      <c r="L998" t="str">
        <f t="shared" si="34"/>
        <v>Chaetoceros11721</v>
      </c>
      <c r="N998" s="4"/>
    </row>
    <row r="999" spans="1:14" x14ac:dyDescent="0.25">
      <c r="A999" s="1">
        <v>11722</v>
      </c>
      <c r="B999" s="1" t="s">
        <v>218</v>
      </c>
      <c r="C999" s="16" t="s">
        <v>380</v>
      </c>
      <c r="D999" t="s">
        <v>101</v>
      </c>
      <c r="E999" s="2">
        <v>8000</v>
      </c>
      <c r="F999" s="2">
        <v>0</v>
      </c>
      <c r="G999" s="3" t="s">
        <v>170</v>
      </c>
      <c r="L999" t="str">
        <f t="shared" si="34"/>
        <v>pennate11722</v>
      </c>
      <c r="N999" s="4"/>
    </row>
    <row r="1000" spans="1:14" x14ac:dyDescent="0.25">
      <c r="A1000" s="1">
        <v>11723</v>
      </c>
      <c r="B1000" s="1" t="s">
        <v>218</v>
      </c>
      <c r="C1000" s="16" t="s">
        <v>380</v>
      </c>
      <c r="D1000" t="s">
        <v>101</v>
      </c>
      <c r="E1000" s="2">
        <v>5000</v>
      </c>
      <c r="F1000" s="2">
        <v>0</v>
      </c>
      <c r="G1000" s="3" t="s">
        <v>26</v>
      </c>
      <c r="L1000" t="str">
        <f t="shared" si="34"/>
        <v>Chaetoceros11723</v>
      </c>
      <c r="N1000" s="4"/>
    </row>
    <row r="1001" spans="1:14" x14ac:dyDescent="0.25">
      <c r="A1001" s="1">
        <v>11724</v>
      </c>
      <c r="B1001" s="1" t="s">
        <v>218</v>
      </c>
      <c r="C1001" s="16" t="s">
        <v>380</v>
      </c>
      <c r="D1001" t="s">
        <v>101</v>
      </c>
      <c r="E1001" s="2">
        <v>5000</v>
      </c>
      <c r="F1001" s="2">
        <v>0</v>
      </c>
      <c r="G1001" s="3" t="s">
        <v>27</v>
      </c>
      <c r="L1001" t="str">
        <f t="shared" si="34"/>
        <v>Thalassionema11724</v>
      </c>
      <c r="N1001" s="4"/>
    </row>
    <row r="1002" spans="1:14" x14ac:dyDescent="0.25">
      <c r="A1002" s="1">
        <v>11725</v>
      </c>
      <c r="B1002" s="1" t="s">
        <v>218</v>
      </c>
      <c r="C1002" s="16" t="s">
        <v>380</v>
      </c>
      <c r="D1002" t="s">
        <v>101</v>
      </c>
      <c r="E1002" s="2">
        <v>10000</v>
      </c>
      <c r="F1002" s="2">
        <v>0</v>
      </c>
      <c r="G1002" s="3" t="s">
        <v>16</v>
      </c>
      <c r="H1002" t="s">
        <v>115</v>
      </c>
      <c r="L1002" t="str">
        <f t="shared" si="34"/>
        <v>Thalassiosira11725</v>
      </c>
      <c r="N1002" s="4"/>
    </row>
    <row r="1003" spans="1:14" x14ac:dyDescent="0.25">
      <c r="A1003" s="1">
        <v>11726</v>
      </c>
      <c r="B1003" s="1" t="s">
        <v>218</v>
      </c>
      <c r="C1003" s="16" t="s">
        <v>380</v>
      </c>
      <c r="D1003" t="s">
        <v>101</v>
      </c>
      <c r="E1003" s="2">
        <v>2000</v>
      </c>
      <c r="F1003" s="2">
        <v>0</v>
      </c>
      <c r="G1003" s="3" t="s">
        <v>118</v>
      </c>
      <c r="L1003" t="str">
        <f t="shared" si="34"/>
        <v>Cylindrotheca11726</v>
      </c>
      <c r="N1003" s="4"/>
    </row>
    <row r="1004" spans="1:14" x14ac:dyDescent="0.25">
      <c r="A1004" s="1">
        <v>11727</v>
      </c>
      <c r="B1004" s="1" t="s">
        <v>218</v>
      </c>
      <c r="C1004" s="16" t="s">
        <v>380</v>
      </c>
      <c r="D1004" t="s">
        <v>101</v>
      </c>
      <c r="E1004" s="2">
        <v>7500</v>
      </c>
      <c r="F1004" s="2">
        <v>0</v>
      </c>
      <c r="G1004" s="3" t="s">
        <v>116</v>
      </c>
      <c r="L1004" t="str">
        <f t="shared" si="34"/>
        <v>Algirosphaera11727</v>
      </c>
      <c r="N1004" s="4"/>
    </row>
    <row r="1005" spans="1:14" x14ac:dyDescent="0.25">
      <c r="A1005" s="1">
        <v>11728</v>
      </c>
      <c r="B1005" s="1" t="s">
        <v>218</v>
      </c>
      <c r="C1005" s="16" t="s">
        <v>380</v>
      </c>
      <c r="D1005" t="s">
        <v>101</v>
      </c>
      <c r="E1005" s="2">
        <v>2500</v>
      </c>
      <c r="F1005" s="2">
        <v>0</v>
      </c>
      <c r="G1005" s="3" t="s">
        <v>36</v>
      </c>
      <c r="L1005" t="str">
        <f t="shared" si="34"/>
        <v>Diploneis11728</v>
      </c>
      <c r="N1005" s="4"/>
    </row>
    <row r="1006" spans="1:14" x14ac:dyDescent="0.25">
      <c r="A1006" s="1">
        <v>11729</v>
      </c>
      <c r="B1006" s="1" t="s">
        <v>218</v>
      </c>
      <c r="C1006" s="16" t="s">
        <v>380</v>
      </c>
      <c r="D1006" t="s">
        <v>101</v>
      </c>
      <c r="E1006" s="2">
        <v>9000</v>
      </c>
      <c r="F1006" s="2">
        <v>0</v>
      </c>
      <c r="G1006" s="3" t="s">
        <v>4</v>
      </c>
      <c r="L1006" t="str">
        <f t="shared" si="34"/>
        <v>Gephyrocapsa11729</v>
      </c>
      <c r="N1006" s="4"/>
    </row>
    <row r="1007" spans="1:14" x14ac:dyDescent="0.25">
      <c r="A1007" s="1">
        <v>11730</v>
      </c>
      <c r="B1007" s="1" t="s">
        <v>218</v>
      </c>
      <c r="C1007" s="16" t="s">
        <v>380</v>
      </c>
      <c r="D1007" t="s">
        <v>101</v>
      </c>
      <c r="E1007" s="2">
        <v>2000</v>
      </c>
      <c r="F1007" s="2">
        <v>0</v>
      </c>
      <c r="G1007" s="3" t="s">
        <v>118</v>
      </c>
      <c r="L1007" t="str">
        <f t="shared" si="34"/>
        <v>Cylindrotheca11730</v>
      </c>
      <c r="N1007" s="4"/>
    </row>
    <row r="1008" spans="1:14" s="16" customFormat="1" x14ac:dyDescent="0.25">
      <c r="A1008" s="15">
        <v>11731</v>
      </c>
      <c r="B1008" s="15" t="s">
        <v>218</v>
      </c>
      <c r="C1008" s="16" t="s">
        <v>380</v>
      </c>
      <c r="D1008" s="16" t="s">
        <v>101</v>
      </c>
      <c r="E1008" s="17">
        <v>9000</v>
      </c>
      <c r="F1008" s="17">
        <v>0</v>
      </c>
      <c r="G1008" s="18" t="s">
        <v>141</v>
      </c>
      <c r="H1008" t="s">
        <v>394</v>
      </c>
      <c r="K1008" s="16" t="s">
        <v>221</v>
      </c>
      <c r="L1008" s="16" t="str">
        <f t="shared" si="34"/>
        <v>Calcidiscus11731</v>
      </c>
      <c r="N1008" s="19"/>
    </row>
    <row r="1009" spans="1:14" x14ac:dyDescent="0.25">
      <c r="A1009" s="1">
        <v>11732</v>
      </c>
      <c r="B1009" s="1" t="s">
        <v>218</v>
      </c>
      <c r="C1009" s="16" t="s">
        <v>380</v>
      </c>
      <c r="D1009" t="s">
        <v>101</v>
      </c>
      <c r="E1009" s="2">
        <v>5000</v>
      </c>
      <c r="F1009" s="2">
        <v>0</v>
      </c>
      <c r="G1009" s="3" t="s">
        <v>36</v>
      </c>
      <c r="L1009" t="str">
        <f t="shared" si="34"/>
        <v>Diploneis11732</v>
      </c>
      <c r="N1009" s="4"/>
    </row>
    <row r="1010" spans="1:14" x14ac:dyDescent="0.25">
      <c r="A1010" s="1">
        <v>11733</v>
      </c>
      <c r="B1010" s="1" t="s">
        <v>218</v>
      </c>
      <c r="C1010" s="16" t="s">
        <v>380</v>
      </c>
      <c r="D1010" t="s">
        <v>101</v>
      </c>
      <c r="E1010" s="2">
        <v>10000</v>
      </c>
      <c r="F1010" s="2">
        <v>0</v>
      </c>
      <c r="G1010" s="3" t="s">
        <v>16</v>
      </c>
      <c r="L1010" t="str">
        <f t="shared" si="34"/>
        <v>Thalassiosira11733</v>
      </c>
      <c r="N1010" s="4"/>
    </row>
    <row r="1011" spans="1:14" x14ac:dyDescent="0.25">
      <c r="A1011" s="1">
        <v>11734</v>
      </c>
      <c r="B1011" s="1" t="s">
        <v>218</v>
      </c>
      <c r="C1011" s="16" t="s">
        <v>380</v>
      </c>
      <c r="D1011" t="s">
        <v>101</v>
      </c>
      <c r="E1011" s="2">
        <v>1000</v>
      </c>
      <c r="F1011" s="2">
        <v>0</v>
      </c>
      <c r="G1011" s="3" t="s">
        <v>2</v>
      </c>
      <c r="L1011" t="str">
        <f t="shared" si="34"/>
        <v>Navicula11734</v>
      </c>
      <c r="N1011" s="4"/>
    </row>
    <row r="1012" spans="1:14" x14ac:dyDescent="0.25">
      <c r="A1012" s="1">
        <v>11735</v>
      </c>
      <c r="B1012" s="1" t="s">
        <v>218</v>
      </c>
      <c r="C1012" s="16" t="s">
        <v>380</v>
      </c>
      <c r="D1012" t="s">
        <v>101</v>
      </c>
      <c r="E1012" s="2">
        <v>15000</v>
      </c>
      <c r="F1012" s="2">
        <v>0</v>
      </c>
      <c r="G1012" s="3" t="s">
        <v>16</v>
      </c>
      <c r="L1012" t="str">
        <f t="shared" si="34"/>
        <v>Thalassiosira11735</v>
      </c>
      <c r="N1012" s="4"/>
    </row>
    <row r="1013" spans="1:14" x14ac:dyDescent="0.25">
      <c r="A1013" s="1">
        <v>11736</v>
      </c>
      <c r="B1013" s="1" t="s">
        <v>218</v>
      </c>
      <c r="C1013" s="16" t="s">
        <v>380</v>
      </c>
      <c r="D1013" t="s">
        <v>101</v>
      </c>
      <c r="E1013" s="2">
        <v>4000</v>
      </c>
      <c r="F1013" s="2">
        <v>0</v>
      </c>
      <c r="G1013" s="3" t="s">
        <v>174</v>
      </c>
      <c r="L1013" t="str">
        <f t="shared" si="34"/>
        <v>Tryblionella11736</v>
      </c>
      <c r="N1013" s="4"/>
    </row>
    <row r="1014" spans="1:14" x14ac:dyDescent="0.25">
      <c r="A1014" s="1">
        <v>11737</v>
      </c>
      <c r="B1014" s="1" t="s">
        <v>218</v>
      </c>
      <c r="C1014" s="16" t="s">
        <v>380</v>
      </c>
      <c r="D1014" t="s">
        <v>101</v>
      </c>
      <c r="E1014" s="2">
        <v>5000</v>
      </c>
      <c r="F1014" s="2">
        <v>0</v>
      </c>
      <c r="G1014" s="3" t="s">
        <v>114</v>
      </c>
      <c r="H1014" t="s">
        <v>395</v>
      </c>
      <c r="L1014" t="str">
        <f t="shared" si="34"/>
        <v>Calciopappus11737</v>
      </c>
      <c r="N1014" s="4"/>
    </row>
    <row r="1015" spans="1:14" x14ac:dyDescent="0.25">
      <c r="A1015" s="1">
        <v>11738</v>
      </c>
      <c r="B1015" s="1" t="s">
        <v>218</v>
      </c>
      <c r="C1015" s="16" t="s">
        <v>380</v>
      </c>
      <c r="D1015" t="s">
        <v>101</v>
      </c>
      <c r="E1015" s="2">
        <v>1000</v>
      </c>
      <c r="F1015" s="2">
        <v>0</v>
      </c>
      <c r="G1015" s="3" t="s">
        <v>26</v>
      </c>
      <c r="L1015" t="str">
        <f t="shared" si="34"/>
        <v>Chaetoceros11738</v>
      </c>
      <c r="N1015" s="4"/>
    </row>
    <row r="1016" spans="1:14" x14ac:dyDescent="0.25">
      <c r="A1016" s="1">
        <v>11739</v>
      </c>
      <c r="B1016" s="1" t="s">
        <v>218</v>
      </c>
      <c r="C1016" s="16" t="s">
        <v>380</v>
      </c>
      <c r="D1016" t="s">
        <v>101</v>
      </c>
      <c r="E1016" s="2">
        <v>5000</v>
      </c>
      <c r="F1016" s="2">
        <v>0</v>
      </c>
      <c r="G1016" s="3" t="s">
        <v>35</v>
      </c>
      <c r="L1016" t="str">
        <f t="shared" si="34"/>
        <v>Cyclotella11739</v>
      </c>
      <c r="N1016" s="4"/>
    </row>
    <row r="1017" spans="1:14" x14ac:dyDescent="0.25">
      <c r="A1017" s="1">
        <v>11740</v>
      </c>
      <c r="B1017" s="1" t="s">
        <v>218</v>
      </c>
      <c r="C1017" s="16" t="s">
        <v>380</v>
      </c>
      <c r="D1017" t="s">
        <v>101</v>
      </c>
      <c r="E1017" s="2">
        <v>3300</v>
      </c>
      <c r="F1017" s="2">
        <v>0</v>
      </c>
      <c r="G1017" s="3" t="s">
        <v>68</v>
      </c>
      <c r="L1017" t="str">
        <f t="shared" si="34"/>
        <v>coccolith11740</v>
      </c>
      <c r="N1017" s="4"/>
    </row>
    <row r="1018" spans="1:14" x14ac:dyDescent="0.25">
      <c r="A1018" s="1">
        <v>11741</v>
      </c>
      <c r="B1018" s="1" t="s">
        <v>218</v>
      </c>
      <c r="C1018" s="16" t="s">
        <v>380</v>
      </c>
      <c r="D1018" t="s">
        <v>101</v>
      </c>
      <c r="E1018" s="2">
        <v>5000</v>
      </c>
      <c r="F1018" s="2">
        <v>0</v>
      </c>
      <c r="G1018" s="3" t="s">
        <v>14</v>
      </c>
      <c r="L1018" t="str">
        <f t="shared" si="34"/>
        <v>Nitzschia11741</v>
      </c>
      <c r="N1018" s="4"/>
    </row>
    <row r="1019" spans="1:14" s="16" customFormat="1" x14ac:dyDescent="0.25">
      <c r="A1019" s="15">
        <v>11742</v>
      </c>
      <c r="B1019" s="15" t="s">
        <v>218</v>
      </c>
      <c r="C1019" s="16" t="s">
        <v>380</v>
      </c>
      <c r="D1019" s="16" t="s">
        <v>101</v>
      </c>
      <c r="E1019" s="17">
        <v>6500</v>
      </c>
      <c r="F1019" s="17">
        <v>0</v>
      </c>
      <c r="G1019" s="18" t="s">
        <v>14</v>
      </c>
      <c r="L1019" s="16" t="str">
        <f t="shared" si="34"/>
        <v>Nitzschia11742</v>
      </c>
      <c r="N1019" s="19"/>
    </row>
    <row r="1020" spans="1:14" s="16" customFormat="1" x14ac:dyDescent="0.25">
      <c r="A1020" s="15">
        <v>11743</v>
      </c>
      <c r="B1020" s="15" t="s">
        <v>218</v>
      </c>
      <c r="C1020" s="16" t="s">
        <v>380</v>
      </c>
      <c r="D1020" s="16" t="s">
        <v>101</v>
      </c>
      <c r="E1020" s="17">
        <v>1500</v>
      </c>
      <c r="F1020" s="17">
        <v>0</v>
      </c>
      <c r="G1020" s="18" t="s">
        <v>177</v>
      </c>
      <c r="H1020" s="16" t="s">
        <v>203</v>
      </c>
      <c r="L1020" s="16" t="str">
        <f t="shared" si="34"/>
        <v>Synedra11743</v>
      </c>
      <c r="N1020" s="19"/>
    </row>
    <row r="1021" spans="1:14" s="16" customFormat="1" x14ac:dyDescent="0.25">
      <c r="A1021" s="15">
        <v>11744</v>
      </c>
      <c r="B1021" s="15" t="s">
        <v>218</v>
      </c>
      <c r="C1021" s="16" t="s">
        <v>380</v>
      </c>
      <c r="D1021" s="16" t="s">
        <v>101</v>
      </c>
      <c r="E1021" s="17">
        <v>20000</v>
      </c>
      <c r="F1021" s="17">
        <v>0</v>
      </c>
      <c r="G1021" s="18" t="s">
        <v>177</v>
      </c>
      <c r="H1021" s="16" t="s">
        <v>203</v>
      </c>
      <c r="K1021" s="16" t="s">
        <v>204</v>
      </c>
      <c r="L1021" s="16" t="str">
        <f>+CONCATENATE(G1021,A1020,"a")</f>
        <v>Synedra11743a</v>
      </c>
      <c r="N1021" s="19"/>
    </row>
    <row r="1022" spans="1:14" s="16" customFormat="1" x14ac:dyDescent="0.25">
      <c r="A1022" s="15">
        <v>11745</v>
      </c>
      <c r="B1022" s="15" t="s">
        <v>218</v>
      </c>
      <c r="C1022" s="16" t="s">
        <v>380</v>
      </c>
      <c r="D1022" s="16" t="s">
        <v>101</v>
      </c>
      <c r="E1022" s="17">
        <v>20000</v>
      </c>
      <c r="F1022" s="17">
        <v>0</v>
      </c>
      <c r="G1022" s="18" t="s">
        <v>177</v>
      </c>
      <c r="H1022" s="16" t="s">
        <v>203</v>
      </c>
      <c r="K1022" s="16" t="s">
        <v>204</v>
      </c>
      <c r="L1022" s="16" t="str">
        <f>+CONCATENATE(G1022,A1020,"b")</f>
        <v>Synedra11743b</v>
      </c>
      <c r="N1022" s="19"/>
    </row>
    <row r="1023" spans="1:14" x14ac:dyDescent="0.25">
      <c r="A1023" s="1">
        <v>11746</v>
      </c>
      <c r="B1023" s="1" t="s">
        <v>218</v>
      </c>
      <c r="C1023" s="16" t="s">
        <v>380</v>
      </c>
      <c r="D1023" t="s">
        <v>101</v>
      </c>
      <c r="E1023" s="2">
        <v>1000</v>
      </c>
      <c r="F1023" s="2">
        <v>0</v>
      </c>
      <c r="G1023" s="3" t="s">
        <v>49</v>
      </c>
      <c r="K1023" t="s">
        <v>204</v>
      </c>
      <c r="L1023" t="str">
        <f t="shared" si="34"/>
        <v>Guinardia11746</v>
      </c>
      <c r="N1023" s="4"/>
    </row>
    <row r="1024" spans="1:14" s="16" customFormat="1" x14ac:dyDescent="0.25">
      <c r="A1024" s="15">
        <v>11747</v>
      </c>
      <c r="B1024" s="15" t="s">
        <v>218</v>
      </c>
      <c r="C1024" s="16" t="s">
        <v>380</v>
      </c>
      <c r="D1024" s="16" t="s">
        <v>101</v>
      </c>
      <c r="E1024" s="17">
        <v>2200</v>
      </c>
      <c r="F1024" s="17">
        <v>0</v>
      </c>
      <c r="G1024" s="18" t="s">
        <v>89</v>
      </c>
      <c r="H1024" t="s">
        <v>392</v>
      </c>
      <c r="L1024" s="16" t="str">
        <f t="shared" si="34"/>
        <v>Acanthoica11747</v>
      </c>
      <c r="N1024" s="19"/>
    </row>
    <row r="1025" spans="1:14" s="16" customFormat="1" x14ac:dyDescent="0.25">
      <c r="A1025" s="15">
        <v>11748</v>
      </c>
      <c r="B1025" s="15" t="s">
        <v>222</v>
      </c>
      <c r="C1025" t="s">
        <v>381</v>
      </c>
      <c r="D1025" s="16" t="s">
        <v>101</v>
      </c>
      <c r="E1025" s="17">
        <v>9500</v>
      </c>
      <c r="F1025" s="17">
        <v>0</v>
      </c>
      <c r="G1025" s="18" t="s">
        <v>4</v>
      </c>
      <c r="H1025" s="16" t="s">
        <v>115</v>
      </c>
      <c r="L1025" s="16" t="str">
        <f t="shared" si="34"/>
        <v>Gephyrocapsa11748</v>
      </c>
      <c r="N1025" s="19"/>
    </row>
    <row r="1026" spans="1:14" s="16" customFormat="1" x14ac:dyDescent="0.25">
      <c r="A1026" s="15">
        <v>11749</v>
      </c>
      <c r="B1026" s="15" t="s">
        <v>222</v>
      </c>
      <c r="C1026" t="s">
        <v>381</v>
      </c>
      <c r="D1026" s="16" t="s">
        <v>101</v>
      </c>
      <c r="E1026" s="17">
        <v>4000</v>
      </c>
      <c r="F1026" s="17">
        <v>0</v>
      </c>
      <c r="G1026" s="18" t="s">
        <v>14</v>
      </c>
      <c r="H1026" s="16" t="s">
        <v>77</v>
      </c>
      <c r="L1026" s="16" t="str">
        <f t="shared" si="34"/>
        <v>Nitzschia11749</v>
      </c>
      <c r="N1026" s="19"/>
    </row>
    <row r="1027" spans="1:14" s="16" customFormat="1" x14ac:dyDescent="0.25">
      <c r="A1027" s="15">
        <v>11750</v>
      </c>
      <c r="B1027" s="15" t="s">
        <v>222</v>
      </c>
      <c r="C1027" t="s">
        <v>381</v>
      </c>
      <c r="D1027" s="16" t="s">
        <v>101</v>
      </c>
      <c r="E1027" s="17">
        <v>10000</v>
      </c>
      <c r="F1027" s="17">
        <v>0</v>
      </c>
      <c r="G1027" s="18" t="s">
        <v>4</v>
      </c>
      <c r="L1027" s="16" t="str">
        <f t="shared" si="34"/>
        <v>Gephyrocapsa11750</v>
      </c>
      <c r="N1027" s="19"/>
    </row>
    <row r="1028" spans="1:14" x14ac:dyDescent="0.25">
      <c r="A1028" s="1">
        <v>11751</v>
      </c>
      <c r="B1028" s="1" t="s">
        <v>222</v>
      </c>
      <c r="C1028" t="s">
        <v>381</v>
      </c>
      <c r="D1028" t="s">
        <v>101</v>
      </c>
      <c r="E1028" s="2">
        <v>5000</v>
      </c>
      <c r="F1028" s="2">
        <v>0</v>
      </c>
      <c r="G1028" s="3" t="s">
        <v>27</v>
      </c>
      <c r="L1028" t="str">
        <f t="shared" si="34"/>
        <v>Thalassionema11751</v>
      </c>
      <c r="N1028" s="4"/>
    </row>
    <row r="1029" spans="1:14" x14ac:dyDescent="0.25">
      <c r="A1029" s="1">
        <v>11752</v>
      </c>
      <c r="B1029" s="1" t="s">
        <v>222</v>
      </c>
      <c r="C1029" t="s">
        <v>381</v>
      </c>
      <c r="D1029" t="s">
        <v>101</v>
      </c>
      <c r="E1029" s="2">
        <v>2000</v>
      </c>
      <c r="F1029" s="2">
        <v>0</v>
      </c>
      <c r="G1029" s="3" t="s">
        <v>8</v>
      </c>
      <c r="L1029" t="str">
        <f t="shared" si="34"/>
        <v>Pseudonitzschia11752</v>
      </c>
      <c r="N1029" s="4"/>
    </row>
    <row r="1030" spans="1:14" x14ac:dyDescent="0.25">
      <c r="A1030" s="1">
        <v>11753</v>
      </c>
      <c r="B1030" s="1" t="s">
        <v>222</v>
      </c>
      <c r="C1030" t="s">
        <v>381</v>
      </c>
      <c r="D1030" t="s">
        <v>101</v>
      </c>
      <c r="E1030" s="2">
        <v>25000</v>
      </c>
      <c r="F1030" s="2">
        <v>0</v>
      </c>
      <c r="G1030" s="3" t="s">
        <v>8</v>
      </c>
      <c r="L1030" t="str">
        <f>+CONCATENATE(G1030,A1029,"a")</f>
        <v>Pseudonitzschia11752a</v>
      </c>
      <c r="N1030" s="4"/>
    </row>
    <row r="1031" spans="1:14" x14ac:dyDescent="0.25">
      <c r="A1031" s="1">
        <v>11754</v>
      </c>
      <c r="B1031" s="1" t="s">
        <v>222</v>
      </c>
      <c r="C1031" t="s">
        <v>381</v>
      </c>
      <c r="D1031" t="s">
        <v>101</v>
      </c>
      <c r="E1031" s="2">
        <v>25000</v>
      </c>
      <c r="F1031" s="2">
        <v>0</v>
      </c>
      <c r="G1031" s="3" t="s">
        <v>8</v>
      </c>
      <c r="L1031" t="str">
        <f>+CONCATENATE(G1031,A1029,"b")</f>
        <v>Pseudonitzschia11752b</v>
      </c>
      <c r="N1031" s="4"/>
    </row>
    <row r="1032" spans="1:14" s="16" customFormat="1" x14ac:dyDescent="0.25">
      <c r="A1032" s="15">
        <v>11755</v>
      </c>
      <c r="B1032" s="15" t="s">
        <v>222</v>
      </c>
      <c r="C1032" t="s">
        <v>381</v>
      </c>
      <c r="D1032" s="16" t="s">
        <v>101</v>
      </c>
      <c r="E1032" s="17">
        <v>7500</v>
      </c>
      <c r="F1032" s="17">
        <v>0</v>
      </c>
      <c r="G1032" s="18" t="s">
        <v>4</v>
      </c>
      <c r="L1032" s="16" t="str">
        <f t="shared" si="34"/>
        <v>Gephyrocapsa11755</v>
      </c>
      <c r="N1032" s="19"/>
    </row>
    <row r="1033" spans="1:14" x14ac:dyDescent="0.25">
      <c r="A1033" s="1">
        <v>11756</v>
      </c>
      <c r="B1033" s="1" t="s">
        <v>222</v>
      </c>
      <c r="C1033" t="s">
        <v>381</v>
      </c>
      <c r="D1033" t="s">
        <v>101</v>
      </c>
      <c r="E1033" s="2">
        <v>2500</v>
      </c>
      <c r="F1033" s="2">
        <v>0</v>
      </c>
      <c r="G1033" s="3" t="s">
        <v>14</v>
      </c>
      <c r="H1033" t="s">
        <v>77</v>
      </c>
      <c r="L1033" t="str">
        <f t="shared" si="34"/>
        <v>Nitzschia11756</v>
      </c>
      <c r="N1033" s="4"/>
    </row>
    <row r="1034" spans="1:14" x14ac:dyDescent="0.25">
      <c r="A1034" s="1">
        <v>11757</v>
      </c>
      <c r="B1034" s="1" t="s">
        <v>222</v>
      </c>
      <c r="C1034" t="s">
        <v>381</v>
      </c>
      <c r="D1034" t="s">
        <v>101</v>
      </c>
      <c r="E1034" s="2">
        <v>10000</v>
      </c>
      <c r="F1034" s="2">
        <v>0</v>
      </c>
      <c r="G1034" s="3" t="s">
        <v>14</v>
      </c>
      <c r="H1034" t="s">
        <v>77</v>
      </c>
      <c r="L1034" t="str">
        <f>+CONCATENATE(G1034,A1033,"a")</f>
        <v>Nitzschia11756a</v>
      </c>
      <c r="N1034" s="4"/>
    </row>
    <row r="1035" spans="1:14" x14ac:dyDescent="0.25">
      <c r="A1035" s="1">
        <v>11758</v>
      </c>
      <c r="B1035" s="1" t="s">
        <v>222</v>
      </c>
      <c r="C1035" t="s">
        <v>381</v>
      </c>
      <c r="D1035" t="s">
        <v>101</v>
      </c>
      <c r="E1035" s="2">
        <v>25000</v>
      </c>
      <c r="F1035" s="2">
        <v>0</v>
      </c>
      <c r="G1035" s="3" t="s">
        <v>14</v>
      </c>
      <c r="H1035" t="s">
        <v>77</v>
      </c>
      <c r="L1035" t="str">
        <f>+CONCATENATE(G1035,A1033,"b")</f>
        <v>Nitzschia11756b</v>
      </c>
      <c r="N1035" s="4"/>
    </row>
    <row r="1036" spans="1:14" x14ac:dyDescent="0.25">
      <c r="A1036" s="1">
        <v>11759</v>
      </c>
      <c r="B1036" s="1" t="s">
        <v>222</v>
      </c>
      <c r="C1036" t="s">
        <v>381</v>
      </c>
      <c r="D1036" t="s">
        <v>101</v>
      </c>
      <c r="E1036" s="2">
        <v>5000</v>
      </c>
      <c r="F1036" s="2">
        <v>0</v>
      </c>
      <c r="G1036" s="3" t="s">
        <v>14</v>
      </c>
      <c r="H1036" t="s">
        <v>77</v>
      </c>
      <c r="L1036" t="str">
        <f t="shared" si="34"/>
        <v>Nitzschia11759</v>
      </c>
      <c r="N1036" s="4"/>
    </row>
    <row r="1037" spans="1:14" x14ac:dyDescent="0.25">
      <c r="A1037" s="1">
        <v>11760</v>
      </c>
      <c r="B1037" s="1" t="s">
        <v>222</v>
      </c>
      <c r="C1037" t="s">
        <v>381</v>
      </c>
      <c r="D1037" t="s">
        <v>101</v>
      </c>
      <c r="E1037" s="2">
        <v>25000</v>
      </c>
      <c r="F1037" s="2">
        <v>0</v>
      </c>
      <c r="G1037" s="3" t="s">
        <v>14</v>
      </c>
      <c r="H1037" t="s">
        <v>77</v>
      </c>
      <c r="L1037" t="str">
        <f>+CONCATENATE(G1037,A1036,"a")</f>
        <v>Nitzschia11759a</v>
      </c>
      <c r="N1037" s="4"/>
    </row>
    <row r="1038" spans="1:14" x14ac:dyDescent="0.25">
      <c r="A1038" s="1">
        <v>11761</v>
      </c>
      <c r="B1038" s="1" t="s">
        <v>222</v>
      </c>
      <c r="C1038" t="s">
        <v>381</v>
      </c>
      <c r="D1038" t="s">
        <v>101</v>
      </c>
      <c r="E1038" s="2">
        <v>2500</v>
      </c>
      <c r="F1038" s="2">
        <v>0</v>
      </c>
      <c r="G1038" s="3" t="s">
        <v>8</v>
      </c>
      <c r="L1038" t="str">
        <f t="shared" si="34"/>
        <v>Pseudonitzschia11761</v>
      </c>
      <c r="N1038" s="4"/>
    </row>
    <row r="1039" spans="1:14" x14ac:dyDescent="0.25">
      <c r="A1039" s="1">
        <v>11762</v>
      </c>
      <c r="B1039" s="1" t="s">
        <v>222</v>
      </c>
      <c r="C1039" t="s">
        <v>381</v>
      </c>
      <c r="D1039" t="s">
        <v>101</v>
      </c>
      <c r="E1039" s="2">
        <v>10000</v>
      </c>
      <c r="F1039" s="2">
        <v>0</v>
      </c>
      <c r="G1039" s="3" t="s">
        <v>8</v>
      </c>
      <c r="L1039" t="str">
        <f>+CONCATENATE(G1039,A1038,"a")</f>
        <v>Pseudonitzschia11761a</v>
      </c>
      <c r="N1039" s="4"/>
    </row>
    <row r="1040" spans="1:14" x14ac:dyDescent="0.25">
      <c r="A1040" s="1">
        <v>11763</v>
      </c>
      <c r="B1040" s="1" t="s">
        <v>222</v>
      </c>
      <c r="C1040" t="s">
        <v>381</v>
      </c>
      <c r="D1040" t="s">
        <v>101</v>
      </c>
      <c r="E1040" s="2">
        <v>3500</v>
      </c>
      <c r="F1040" s="2">
        <v>0</v>
      </c>
      <c r="G1040" s="3" t="s">
        <v>14</v>
      </c>
      <c r="H1040" t="s">
        <v>77</v>
      </c>
      <c r="L1040" t="str">
        <f t="shared" si="34"/>
        <v>Nitzschia11763</v>
      </c>
      <c r="N1040" s="4"/>
    </row>
    <row r="1041" spans="1:14" x14ac:dyDescent="0.25">
      <c r="A1041" s="1">
        <v>11764</v>
      </c>
      <c r="B1041" s="1" t="s">
        <v>222</v>
      </c>
      <c r="C1041" t="s">
        <v>381</v>
      </c>
      <c r="D1041" t="s">
        <v>101</v>
      </c>
      <c r="E1041" s="2">
        <v>15000</v>
      </c>
      <c r="F1041" s="2">
        <v>0</v>
      </c>
      <c r="G1041" s="3" t="s">
        <v>14</v>
      </c>
      <c r="H1041" t="s">
        <v>77</v>
      </c>
      <c r="L1041" t="str">
        <f>+CONCATENATE(G1041,A1040,"a")</f>
        <v>Nitzschia11763a</v>
      </c>
      <c r="N1041" s="4"/>
    </row>
    <row r="1042" spans="1:14" x14ac:dyDescent="0.25">
      <c r="A1042" s="1">
        <v>11765</v>
      </c>
      <c r="B1042" s="1" t="s">
        <v>222</v>
      </c>
      <c r="C1042" t="s">
        <v>381</v>
      </c>
      <c r="D1042" t="s">
        <v>101</v>
      </c>
      <c r="E1042" s="2">
        <v>15000</v>
      </c>
      <c r="F1042" s="2">
        <v>0</v>
      </c>
      <c r="G1042" s="3" t="s">
        <v>14</v>
      </c>
      <c r="H1042" t="s">
        <v>77</v>
      </c>
      <c r="L1042" t="str">
        <f>+CONCATENATE(G1042,A1040,"b")</f>
        <v>Nitzschia11763b</v>
      </c>
      <c r="N1042" s="4"/>
    </row>
    <row r="1043" spans="1:14" x14ac:dyDescent="0.25">
      <c r="A1043" s="1">
        <v>11766</v>
      </c>
      <c r="B1043" s="1" t="s">
        <v>222</v>
      </c>
      <c r="C1043" t="s">
        <v>381</v>
      </c>
      <c r="D1043" t="s">
        <v>101</v>
      </c>
      <c r="E1043" s="2">
        <v>5000</v>
      </c>
      <c r="F1043" s="2">
        <v>0</v>
      </c>
      <c r="G1043" s="3" t="s">
        <v>26</v>
      </c>
      <c r="L1043" t="str">
        <f t="shared" si="34"/>
        <v>Chaetoceros11766</v>
      </c>
      <c r="N1043" s="4"/>
    </row>
    <row r="1044" spans="1:14" x14ac:dyDescent="0.25">
      <c r="A1044" s="1">
        <v>11767</v>
      </c>
      <c r="B1044" s="1" t="s">
        <v>222</v>
      </c>
      <c r="C1044" t="s">
        <v>381</v>
      </c>
      <c r="D1044" t="s">
        <v>101</v>
      </c>
      <c r="E1044" s="2">
        <v>10000</v>
      </c>
      <c r="F1044" s="2">
        <v>0</v>
      </c>
      <c r="G1044" s="3" t="s">
        <v>55</v>
      </c>
      <c r="L1044" t="str">
        <f t="shared" si="34"/>
        <v>Skeletonema11767</v>
      </c>
      <c r="N1044" s="4"/>
    </row>
    <row r="1045" spans="1:14" x14ac:dyDescent="0.25">
      <c r="A1045" s="1">
        <v>11768</v>
      </c>
      <c r="B1045" s="1" t="s">
        <v>222</v>
      </c>
      <c r="C1045" t="s">
        <v>381</v>
      </c>
      <c r="D1045" t="s">
        <v>101</v>
      </c>
      <c r="E1045" s="2">
        <v>15000</v>
      </c>
      <c r="F1045" s="2">
        <v>0</v>
      </c>
      <c r="G1045" s="3" t="s">
        <v>9</v>
      </c>
      <c r="H1045" t="s">
        <v>10</v>
      </c>
      <c r="L1045" t="str">
        <f t="shared" si="34"/>
        <v>Fragilariopsis11768</v>
      </c>
      <c r="N1045" s="4"/>
    </row>
    <row r="1046" spans="1:14" x14ac:dyDescent="0.25">
      <c r="A1046" s="1">
        <v>11769</v>
      </c>
      <c r="B1046" s="1" t="s">
        <v>222</v>
      </c>
      <c r="C1046" t="s">
        <v>381</v>
      </c>
      <c r="D1046" t="s">
        <v>101</v>
      </c>
      <c r="E1046" s="2">
        <v>10000</v>
      </c>
      <c r="F1046" s="2">
        <v>0</v>
      </c>
      <c r="G1046" s="3" t="s">
        <v>4</v>
      </c>
      <c r="L1046" t="str">
        <f t="shared" si="34"/>
        <v>Gephyrocapsa11769</v>
      </c>
      <c r="N1046" s="4"/>
    </row>
    <row r="1047" spans="1:14" x14ac:dyDescent="0.25">
      <c r="A1047" s="1">
        <v>11770</v>
      </c>
      <c r="B1047" s="1" t="s">
        <v>222</v>
      </c>
      <c r="C1047" t="s">
        <v>381</v>
      </c>
      <c r="D1047" t="s">
        <v>101</v>
      </c>
      <c r="E1047" s="2">
        <v>10000</v>
      </c>
      <c r="F1047" s="2">
        <v>0</v>
      </c>
      <c r="G1047" s="3" t="s">
        <v>16</v>
      </c>
      <c r="L1047" t="str">
        <f t="shared" ref="L1047:L1050" si="35">+CONCATENATE(G1047,A1047)</f>
        <v>Thalassiosira11770</v>
      </c>
      <c r="N1047" s="4"/>
    </row>
    <row r="1048" spans="1:14" x14ac:dyDescent="0.25">
      <c r="A1048" s="1">
        <v>11771</v>
      </c>
      <c r="B1048" s="1" t="s">
        <v>222</v>
      </c>
      <c r="C1048" t="s">
        <v>381</v>
      </c>
      <c r="D1048" t="s">
        <v>101</v>
      </c>
      <c r="E1048" s="2">
        <v>10000</v>
      </c>
      <c r="F1048" s="2">
        <v>0</v>
      </c>
      <c r="G1048" s="3" t="s">
        <v>170</v>
      </c>
      <c r="L1048" t="str">
        <f t="shared" si="35"/>
        <v>pennate11771</v>
      </c>
      <c r="N1048" s="4"/>
    </row>
    <row r="1049" spans="1:14" x14ac:dyDescent="0.25">
      <c r="A1049" s="1">
        <v>11772</v>
      </c>
      <c r="B1049" s="1" t="s">
        <v>222</v>
      </c>
      <c r="C1049" t="s">
        <v>381</v>
      </c>
      <c r="D1049" t="s">
        <v>101</v>
      </c>
      <c r="E1049" s="2">
        <v>20000</v>
      </c>
      <c r="F1049" s="2">
        <v>0</v>
      </c>
      <c r="G1049" s="3" t="s">
        <v>37</v>
      </c>
      <c r="L1049" t="str">
        <f t="shared" si="35"/>
        <v>Fragilaria11772</v>
      </c>
      <c r="N1049" s="4"/>
    </row>
    <row r="1050" spans="1:14" x14ac:dyDescent="0.25">
      <c r="A1050" s="1">
        <v>11773</v>
      </c>
      <c r="B1050" s="1" t="s">
        <v>222</v>
      </c>
      <c r="C1050" t="s">
        <v>381</v>
      </c>
      <c r="D1050" t="s">
        <v>101</v>
      </c>
      <c r="E1050" s="2">
        <v>15000</v>
      </c>
      <c r="F1050" s="2">
        <v>0</v>
      </c>
      <c r="G1050" s="3" t="s">
        <v>2</v>
      </c>
      <c r="L1050" t="str">
        <f t="shared" si="35"/>
        <v>Navicula11773</v>
      </c>
      <c r="N1050" s="4"/>
    </row>
    <row r="1051" spans="1:14" x14ac:dyDescent="0.25">
      <c r="A1051" s="1">
        <v>11774</v>
      </c>
      <c r="B1051" s="1" t="s">
        <v>211</v>
      </c>
      <c r="C1051" t="s">
        <v>388</v>
      </c>
      <c r="D1051" t="s">
        <v>101</v>
      </c>
      <c r="E1051" s="2">
        <v>4500</v>
      </c>
      <c r="F1051" s="2">
        <v>0</v>
      </c>
      <c r="G1051" s="3" t="s">
        <v>9</v>
      </c>
      <c r="L1051" t="str">
        <f t="shared" ref="L1051:L1074" si="36">+CONCATENATE(G1051,A1051)</f>
        <v>Fragilariopsis11774</v>
      </c>
      <c r="N1051" s="4"/>
    </row>
    <row r="1052" spans="1:14" x14ac:dyDescent="0.25">
      <c r="A1052" s="1">
        <v>11775</v>
      </c>
      <c r="B1052" s="1" t="s">
        <v>211</v>
      </c>
      <c r="C1052" t="s">
        <v>388</v>
      </c>
      <c r="D1052" t="s">
        <v>101</v>
      </c>
      <c r="E1052" s="2">
        <v>20000</v>
      </c>
      <c r="F1052" s="2">
        <v>0</v>
      </c>
      <c r="G1052" s="3" t="s">
        <v>9</v>
      </c>
      <c r="L1052" t="str">
        <f>+CONCATENATE(G1052,A1051,"a")</f>
        <v>Fragilariopsis11774a</v>
      </c>
      <c r="N1052" s="4"/>
    </row>
    <row r="1053" spans="1:14" x14ac:dyDescent="0.25">
      <c r="A1053" s="1">
        <v>11776</v>
      </c>
      <c r="B1053" s="1" t="s">
        <v>211</v>
      </c>
      <c r="C1053" t="s">
        <v>388</v>
      </c>
      <c r="D1053" t="s">
        <v>101</v>
      </c>
      <c r="E1053" s="2">
        <v>20000</v>
      </c>
      <c r="F1053" s="2">
        <v>0</v>
      </c>
      <c r="G1053" s="3" t="s">
        <v>9</v>
      </c>
      <c r="L1053" t="str">
        <f>+CONCATENATE(G1053,A1051,"b")</f>
        <v>Fragilariopsis11774b</v>
      </c>
      <c r="N1053" s="4"/>
    </row>
    <row r="1054" spans="1:14" x14ac:dyDescent="0.25">
      <c r="A1054" s="1">
        <v>11777</v>
      </c>
      <c r="B1054" s="1" t="s">
        <v>211</v>
      </c>
      <c r="C1054" t="s">
        <v>388</v>
      </c>
      <c r="D1054" t="s">
        <v>101</v>
      </c>
      <c r="E1054" s="2">
        <v>20000</v>
      </c>
      <c r="F1054" s="2">
        <v>0</v>
      </c>
      <c r="G1054" s="3" t="s">
        <v>9</v>
      </c>
      <c r="L1054" t="str">
        <f>+CONCATENATE(G1054,A1051,"c")</f>
        <v>Fragilariopsis11774c</v>
      </c>
      <c r="N1054" s="4"/>
    </row>
    <row r="1055" spans="1:14" x14ac:dyDescent="0.25">
      <c r="A1055" s="1">
        <v>11778</v>
      </c>
      <c r="B1055" s="1" t="s">
        <v>223</v>
      </c>
      <c r="C1055" t="s">
        <v>382</v>
      </c>
      <c r="D1055" t="s">
        <v>101</v>
      </c>
      <c r="E1055" s="2">
        <v>7500</v>
      </c>
      <c r="F1055" s="2">
        <v>0</v>
      </c>
      <c r="G1055" s="3" t="s">
        <v>16</v>
      </c>
      <c r="L1055" t="str">
        <f t="shared" ref="L1055:L1069" si="37">+CONCATENATE(G1055,A1055)</f>
        <v>Thalassiosira11778</v>
      </c>
      <c r="N1055" s="4"/>
    </row>
    <row r="1056" spans="1:14" x14ac:dyDescent="0.25">
      <c r="A1056" s="1">
        <v>11779</v>
      </c>
      <c r="B1056" s="1" t="s">
        <v>223</v>
      </c>
      <c r="C1056" t="s">
        <v>382</v>
      </c>
      <c r="D1056" t="s">
        <v>101</v>
      </c>
      <c r="E1056" s="2">
        <v>10000</v>
      </c>
      <c r="F1056" s="2">
        <v>0</v>
      </c>
      <c r="G1056" s="3" t="s">
        <v>16</v>
      </c>
      <c r="H1056" t="s">
        <v>246</v>
      </c>
      <c r="L1056" t="str">
        <f t="shared" si="37"/>
        <v>Thalassiosira11779</v>
      </c>
      <c r="N1056" s="4"/>
    </row>
    <row r="1057" spans="1:14" x14ac:dyDescent="0.25">
      <c r="A1057" s="1">
        <v>11780</v>
      </c>
      <c r="B1057" s="1" t="s">
        <v>223</v>
      </c>
      <c r="C1057" t="s">
        <v>382</v>
      </c>
      <c r="D1057" t="s">
        <v>101</v>
      </c>
      <c r="E1057" s="2">
        <v>15000</v>
      </c>
      <c r="F1057" s="2">
        <v>0</v>
      </c>
      <c r="G1057" s="3" t="s">
        <v>113</v>
      </c>
      <c r="H1057" t="s">
        <v>167</v>
      </c>
      <c r="L1057" t="str">
        <f t="shared" si="37"/>
        <v>Minidiscus11780</v>
      </c>
      <c r="N1057" s="4"/>
    </row>
    <row r="1058" spans="1:14" x14ac:dyDescent="0.25">
      <c r="A1058" s="1">
        <v>11781</v>
      </c>
      <c r="B1058" s="1" t="s">
        <v>223</v>
      </c>
      <c r="C1058" t="s">
        <v>382</v>
      </c>
      <c r="D1058" t="s">
        <v>101</v>
      </c>
      <c r="E1058" s="2">
        <v>5000</v>
      </c>
      <c r="F1058" s="2">
        <v>0</v>
      </c>
      <c r="G1058" s="3" t="s">
        <v>14</v>
      </c>
      <c r="H1058" t="s">
        <v>77</v>
      </c>
      <c r="L1058" t="str">
        <f t="shared" si="37"/>
        <v>Nitzschia11781</v>
      </c>
      <c r="N1058" s="4"/>
    </row>
    <row r="1059" spans="1:14" x14ac:dyDescent="0.25">
      <c r="A1059" s="1">
        <v>11782</v>
      </c>
      <c r="B1059" s="1" t="s">
        <v>223</v>
      </c>
      <c r="C1059" t="s">
        <v>382</v>
      </c>
      <c r="D1059" t="s">
        <v>101</v>
      </c>
      <c r="E1059" s="2">
        <v>15000</v>
      </c>
      <c r="F1059" s="2">
        <v>0</v>
      </c>
      <c r="G1059" s="3" t="s">
        <v>14</v>
      </c>
      <c r="H1059" t="s">
        <v>77</v>
      </c>
      <c r="L1059" t="str">
        <f>+CONCATENATE(G1059,A1058,"a")</f>
        <v>Nitzschia11781a</v>
      </c>
      <c r="N1059" s="4"/>
    </row>
    <row r="1060" spans="1:14" x14ac:dyDescent="0.25">
      <c r="A1060" s="1">
        <v>11783</v>
      </c>
      <c r="B1060" s="1" t="s">
        <v>223</v>
      </c>
      <c r="C1060" t="s">
        <v>382</v>
      </c>
      <c r="D1060" t="s">
        <v>101</v>
      </c>
      <c r="E1060" s="2">
        <v>4300</v>
      </c>
      <c r="F1060" s="2">
        <v>0</v>
      </c>
      <c r="G1060" s="3" t="s">
        <v>14</v>
      </c>
      <c r="H1060" t="s">
        <v>77</v>
      </c>
      <c r="L1060" t="str">
        <f t="shared" si="37"/>
        <v>Nitzschia11783</v>
      </c>
      <c r="N1060" s="4"/>
    </row>
    <row r="1061" spans="1:14" x14ac:dyDescent="0.25">
      <c r="A1061" s="1">
        <v>11784</v>
      </c>
      <c r="B1061" s="1" t="s">
        <v>223</v>
      </c>
      <c r="C1061" t="s">
        <v>382</v>
      </c>
      <c r="D1061" t="s">
        <v>101</v>
      </c>
      <c r="E1061" s="2">
        <v>13000</v>
      </c>
      <c r="F1061" s="2">
        <v>0</v>
      </c>
      <c r="G1061" s="3" t="s">
        <v>14</v>
      </c>
      <c r="H1061" t="s">
        <v>77</v>
      </c>
      <c r="L1061" t="str">
        <f>+CONCATENATE(G1061,A1060,"a")</f>
        <v>Nitzschia11783a</v>
      </c>
      <c r="N1061" s="4"/>
    </row>
    <row r="1062" spans="1:14" x14ac:dyDescent="0.25">
      <c r="A1062" s="1">
        <v>11785</v>
      </c>
      <c r="B1062" s="1" t="s">
        <v>223</v>
      </c>
      <c r="C1062" t="s">
        <v>382</v>
      </c>
      <c r="D1062" t="s">
        <v>101</v>
      </c>
      <c r="E1062" s="2">
        <v>13000</v>
      </c>
      <c r="F1062" s="2">
        <v>0</v>
      </c>
      <c r="G1062" s="3" t="s">
        <v>14</v>
      </c>
      <c r="H1062" t="s">
        <v>77</v>
      </c>
      <c r="L1062" t="str">
        <f>+CONCATENATE(G1062,A1060,"b")</f>
        <v>Nitzschia11783b</v>
      </c>
      <c r="N1062" s="4"/>
    </row>
    <row r="1063" spans="1:14" x14ac:dyDescent="0.25">
      <c r="A1063" s="1">
        <v>11786</v>
      </c>
      <c r="B1063" s="1" t="s">
        <v>223</v>
      </c>
      <c r="C1063" t="s">
        <v>382</v>
      </c>
      <c r="D1063" t="s">
        <v>101</v>
      </c>
      <c r="E1063" s="2">
        <v>9000</v>
      </c>
      <c r="F1063" s="2">
        <v>0</v>
      </c>
      <c r="G1063" s="3" t="s">
        <v>14</v>
      </c>
      <c r="H1063" t="s">
        <v>77</v>
      </c>
      <c r="L1063" t="str">
        <f t="shared" si="37"/>
        <v>Nitzschia11786</v>
      </c>
      <c r="N1063" s="4"/>
    </row>
    <row r="1064" spans="1:14" s="16" customFormat="1" x14ac:dyDescent="0.25">
      <c r="A1064" s="15">
        <v>11787</v>
      </c>
      <c r="B1064" s="15" t="s">
        <v>223</v>
      </c>
      <c r="C1064" t="s">
        <v>382</v>
      </c>
      <c r="D1064" s="16" t="s">
        <v>101</v>
      </c>
      <c r="E1064" s="17">
        <v>7500</v>
      </c>
      <c r="F1064" s="17">
        <v>0</v>
      </c>
      <c r="G1064" s="18" t="s">
        <v>173</v>
      </c>
      <c r="L1064" s="16" t="str">
        <f t="shared" si="37"/>
        <v>Lyrella11787</v>
      </c>
      <c r="N1064" s="19"/>
    </row>
    <row r="1065" spans="1:14" x14ac:dyDescent="0.25">
      <c r="A1065" s="1">
        <v>11788</v>
      </c>
      <c r="B1065" s="1" t="s">
        <v>223</v>
      </c>
      <c r="C1065" t="s">
        <v>382</v>
      </c>
      <c r="D1065" t="s">
        <v>101</v>
      </c>
      <c r="E1065" s="2">
        <v>2500</v>
      </c>
      <c r="F1065" s="2">
        <v>0</v>
      </c>
      <c r="G1065" s="3" t="s">
        <v>8</v>
      </c>
      <c r="L1065" t="str">
        <f t="shared" si="37"/>
        <v>Pseudonitzschia11788</v>
      </c>
      <c r="N1065" s="4"/>
    </row>
    <row r="1066" spans="1:14" x14ac:dyDescent="0.25">
      <c r="A1066" s="1">
        <v>11789</v>
      </c>
      <c r="B1066" s="1" t="s">
        <v>223</v>
      </c>
      <c r="C1066" t="s">
        <v>382</v>
      </c>
      <c r="D1066" t="s">
        <v>101</v>
      </c>
      <c r="E1066" s="2">
        <v>15000</v>
      </c>
      <c r="F1066" s="2">
        <v>0</v>
      </c>
      <c r="G1066" s="3" t="s">
        <v>3</v>
      </c>
      <c r="L1066" t="str">
        <f t="shared" si="37"/>
        <v>Cocconeis11789</v>
      </c>
      <c r="N1066" s="4"/>
    </row>
    <row r="1067" spans="1:14" x14ac:dyDescent="0.25">
      <c r="A1067" s="1">
        <v>11790</v>
      </c>
      <c r="B1067" s="1" t="s">
        <v>223</v>
      </c>
      <c r="C1067" t="s">
        <v>382</v>
      </c>
      <c r="D1067" t="s">
        <v>101</v>
      </c>
      <c r="E1067" s="2">
        <v>3000</v>
      </c>
      <c r="F1067" s="2">
        <v>0</v>
      </c>
      <c r="G1067" s="3" t="s">
        <v>14</v>
      </c>
      <c r="L1067" t="str">
        <f t="shared" si="37"/>
        <v>Nitzschia11790</v>
      </c>
      <c r="N1067" s="4"/>
    </row>
    <row r="1068" spans="1:14" x14ac:dyDescent="0.25">
      <c r="A1068" s="1">
        <v>11791</v>
      </c>
      <c r="B1068" s="1" t="s">
        <v>223</v>
      </c>
      <c r="C1068" t="s">
        <v>382</v>
      </c>
      <c r="D1068" t="s">
        <v>101</v>
      </c>
      <c r="E1068" s="2">
        <v>10000</v>
      </c>
      <c r="F1068" s="2">
        <v>0</v>
      </c>
      <c r="G1068" s="3" t="s">
        <v>14</v>
      </c>
      <c r="L1068" t="str">
        <f>+CONCATENATE(G1068,A1067,"a")</f>
        <v>Nitzschia11790a</v>
      </c>
      <c r="N1068" s="4"/>
    </row>
    <row r="1069" spans="1:14" x14ac:dyDescent="0.25">
      <c r="A1069" s="1">
        <v>11792</v>
      </c>
      <c r="B1069" s="1" t="s">
        <v>223</v>
      </c>
      <c r="C1069" t="s">
        <v>382</v>
      </c>
      <c r="D1069" t="s">
        <v>101</v>
      </c>
      <c r="E1069" s="2">
        <v>1500</v>
      </c>
      <c r="F1069" s="2">
        <v>0</v>
      </c>
      <c r="G1069" s="3" t="s">
        <v>49</v>
      </c>
      <c r="L1069" t="str">
        <f t="shared" si="37"/>
        <v>Guinardia11792</v>
      </c>
      <c r="N1069" s="4"/>
    </row>
    <row r="1070" spans="1:14" x14ac:dyDescent="0.25">
      <c r="A1070" s="1">
        <v>11793</v>
      </c>
      <c r="B1070" s="1" t="s">
        <v>211</v>
      </c>
      <c r="C1070" t="s">
        <v>388</v>
      </c>
      <c r="D1070" t="s">
        <v>101</v>
      </c>
      <c r="E1070" s="2">
        <v>5000</v>
      </c>
      <c r="F1070" s="2">
        <v>0</v>
      </c>
      <c r="G1070" s="3" t="s">
        <v>14</v>
      </c>
      <c r="H1070" t="s">
        <v>224</v>
      </c>
      <c r="L1070" t="str">
        <f t="shared" si="36"/>
        <v>Nitzschia11793</v>
      </c>
      <c r="N1070" s="4"/>
    </row>
    <row r="1071" spans="1:14" x14ac:dyDescent="0.25">
      <c r="A1071" s="1">
        <v>11794</v>
      </c>
      <c r="B1071" s="1" t="s">
        <v>211</v>
      </c>
      <c r="C1071" t="s">
        <v>388</v>
      </c>
      <c r="D1071" t="s">
        <v>101</v>
      </c>
      <c r="E1071" s="2">
        <v>50000</v>
      </c>
      <c r="F1071" s="2">
        <v>0</v>
      </c>
      <c r="G1071" s="3" t="s">
        <v>14</v>
      </c>
      <c r="H1071" t="s">
        <v>224</v>
      </c>
      <c r="L1071" t="str">
        <f>+CONCATENATE(G1071,A1070,"a")</f>
        <v>Nitzschia11793a</v>
      </c>
      <c r="N1071" s="4"/>
    </row>
    <row r="1072" spans="1:14" x14ac:dyDescent="0.25">
      <c r="A1072" s="1">
        <v>11795</v>
      </c>
      <c r="B1072" s="1" t="s">
        <v>211</v>
      </c>
      <c r="C1072" t="s">
        <v>388</v>
      </c>
      <c r="D1072" t="s">
        <v>101</v>
      </c>
      <c r="E1072" s="2">
        <v>7500</v>
      </c>
      <c r="F1072" s="2">
        <v>0</v>
      </c>
      <c r="G1072" s="3" t="s">
        <v>16</v>
      </c>
      <c r="L1072" t="str">
        <f t="shared" si="36"/>
        <v>Thalassiosira11795</v>
      </c>
      <c r="N1072" s="4"/>
    </row>
    <row r="1073" spans="1:14" x14ac:dyDescent="0.25">
      <c r="A1073" s="1">
        <v>11796</v>
      </c>
      <c r="B1073" s="1" t="s">
        <v>211</v>
      </c>
      <c r="C1073" t="s">
        <v>388</v>
      </c>
      <c r="D1073" t="s">
        <v>101</v>
      </c>
      <c r="E1073" s="2">
        <v>25000</v>
      </c>
      <c r="F1073" s="2">
        <v>0</v>
      </c>
      <c r="G1073" s="3" t="s">
        <v>16</v>
      </c>
      <c r="L1073" t="str">
        <f>+CONCATENATE(G1073,A1072,"a")</f>
        <v>Thalassiosira11795a</v>
      </c>
      <c r="N1073" s="4"/>
    </row>
    <row r="1074" spans="1:14" x14ac:dyDescent="0.25">
      <c r="A1074" s="1">
        <v>11797</v>
      </c>
      <c r="B1074" s="1" t="s">
        <v>211</v>
      </c>
      <c r="C1074" t="s">
        <v>388</v>
      </c>
      <c r="D1074" t="s">
        <v>101</v>
      </c>
      <c r="E1074" s="2">
        <v>2500</v>
      </c>
      <c r="F1074" s="2">
        <v>0</v>
      </c>
      <c r="G1074" s="3" t="s">
        <v>14</v>
      </c>
      <c r="L1074" t="str">
        <f t="shared" si="36"/>
        <v>Nitzschia11797</v>
      </c>
      <c r="N1074" s="4"/>
    </row>
    <row r="1075" spans="1:14" x14ac:dyDescent="0.25">
      <c r="A1075" s="1">
        <v>11798</v>
      </c>
      <c r="B1075" s="1" t="s">
        <v>211</v>
      </c>
      <c r="C1075" t="s">
        <v>388</v>
      </c>
      <c r="D1075" t="s">
        <v>101</v>
      </c>
      <c r="E1075" s="2">
        <v>30000</v>
      </c>
      <c r="F1075" s="2">
        <v>0</v>
      </c>
      <c r="G1075" s="3" t="s">
        <v>14</v>
      </c>
      <c r="L1075" t="str">
        <f>+CONCATENATE(G1075,A1074,"a")</f>
        <v>Nitzschia11797a</v>
      </c>
      <c r="N1075" s="4"/>
    </row>
    <row r="1076" spans="1:14" x14ac:dyDescent="0.25">
      <c r="A1076" s="1">
        <v>11799</v>
      </c>
      <c r="B1076" s="1" t="s">
        <v>211</v>
      </c>
      <c r="C1076" t="s">
        <v>388</v>
      </c>
      <c r="D1076" t="s">
        <v>101</v>
      </c>
      <c r="E1076" s="2">
        <v>30000</v>
      </c>
      <c r="F1076" s="2">
        <v>0</v>
      </c>
      <c r="G1076" s="3" t="s">
        <v>14</v>
      </c>
      <c r="L1076" t="str">
        <f>+CONCATENATE(G1076,A1074,"b")</f>
        <v>Nitzschia11797b</v>
      </c>
      <c r="N1076" s="4"/>
    </row>
    <row r="1077" spans="1:14" x14ac:dyDescent="0.25">
      <c r="A1077" s="1">
        <v>11800</v>
      </c>
      <c r="B1077" s="1" t="s">
        <v>211</v>
      </c>
      <c r="C1077" t="s">
        <v>388</v>
      </c>
      <c r="D1077" t="s">
        <v>101</v>
      </c>
      <c r="E1077" s="2">
        <v>30000</v>
      </c>
      <c r="F1077" s="2">
        <v>0</v>
      </c>
      <c r="G1077" s="3" t="s">
        <v>14</v>
      </c>
      <c r="L1077" t="str">
        <f>+CONCATENATE(G1077,A1074,"c")</f>
        <v>Nitzschia11797c</v>
      </c>
      <c r="N1077" s="4"/>
    </row>
    <row r="1078" spans="1:14" x14ac:dyDescent="0.25">
      <c r="A1078" s="1">
        <v>11801</v>
      </c>
      <c r="B1078" s="1" t="s">
        <v>211</v>
      </c>
      <c r="C1078" t="s">
        <v>388</v>
      </c>
      <c r="D1078" t="s">
        <v>101</v>
      </c>
      <c r="E1078" s="2">
        <v>2000</v>
      </c>
      <c r="F1078" s="2">
        <v>0</v>
      </c>
      <c r="G1078" s="3" t="s">
        <v>59</v>
      </c>
      <c r="H1078" t="s">
        <v>225</v>
      </c>
      <c r="L1078" t="str">
        <f t="shared" ref="L1078:L1141" si="38">+CONCATENATE(G1078,A1078)</f>
        <v>Mastogloia11801</v>
      </c>
      <c r="N1078" s="4"/>
    </row>
    <row r="1079" spans="1:14" x14ac:dyDescent="0.25">
      <c r="A1079" s="1">
        <v>11802</v>
      </c>
      <c r="B1079" s="1" t="s">
        <v>211</v>
      </c>
      <c r="C1079" t="s">
        <v>388</v>
      </c>
      <c r="D1079" t="s">
        <v>101</v>
      </c>
      <c r="E1079" s="2">
        <v>10000</v>
      </c>
      <c r="F1079" s="2">
        <v>0</v>
      </c>
      <c r="G1079" s="3" t="s">
        <v>59</v>
      </c>
      <c r="H1079" t="s">
        <v>225</v>
      </c>
      <c r="L1079" t="str">
        <f>+CONCATENATE(G1079,A1078,"a")</f>
        <v>Mastogloia11801a</v>
      </c>
      <c r="N1079" s="4"/>
    </row>
    <row r="1080" spans="1:14" x14ac:dyDescent="0.25">
      <c r="A1080" s="1">
        <v>11803</v>
      </c>
      <c r="B1080" s="1" t="s">
        <v>211</v>
      </c>
      <c r="C1080" t="s">
        <v>388</v>
      </c>
      <c r="D1080" t="s">
        <v>101</v>
      </c>
      <c r="E1080" s="2">
        <v>12000</v>
      </c>
      <c r="F1080" s="2">
        <v>0</v>
      </c>
      <c r="G1080" s="3" t="s">
        <v>27</v>
      </c>
      <c r="L1080" t="str">
        <f>+CONCATENATE(G1080,A1080)</f>
        <v>Thalassionema11803</v>
      </c>
      <c r="N1080" s="4"/>
    </row>
    <row r="1081" spans="1:14" x14ac:dyDescent="0.25">
      <c r="A1081" s="1">
        <v>11804</v>
      </c>
      <c r="B1081" s="1" t="s">
        <v>211</v>
      </c>
      <c r="C1081" t="s">
        <v>388</v>
      </c>
      <c r="D1081" t="s">
        <v>101</v>
      </c>
      <c r="E1081" s="2">
        <v>15000</v>
      </c>
      <c r="F1081" s="2">
        <v>0</v>
      </c>
      <c r="G1081" s="3" t="s">
        <v>9</v>
      </c>
      <c r="H1081" t="s">
        <v>10</v>
      </c>
      <c r="L1081" t="str">
        <f t="shared" si="38"/>
        <v>Fragilariopsis11804</v>
      </c>
      <c r="N1081" s="4"/>
    </row>
    <row r="1082" spans="1:14" x14ac:dyDescent="0.25">
      <c r="A1082" s="1">
        <v>11805</v>
      </c>
      <c r="B1082" s="1" t="s">
        <v>211</v>
      </c>
      <c r="C1082" t="s">
        <v>388</v>
      </c>
      <c r="D1082" t="s">
        <v>101</v>
      </c>
      <c r="E1082" s="2">
        <v>9000</v>
      </c>
      <c r="F1082" s="2">
        <v>0</v>
      </c>
      <c r="G1082" s="3" t="s">
        <v>14</v>
      </c>
      <c r="L1082" t="str">
        <f t="shared" si="38"/>
        <v>Nitzschia11805</v>
      </c>
      <c r="N1082" s="4"/>
    </row>
    <row r="1083" spans="1:14" x14ac:dyDescent="0.25">
      <c r="A1083" s="1">
        <v>11806</v>
      </c>
      <c r="B1083" s="1" t="s">
        <v>211</v>
      </c>
      <c r="C1083" t="s">
        <v>388</v>
      </c>
      <c r="D1083" t="s">
        <v>101</v>
      </c>
      <c r="E1083" s="2">
        <v>10000</v>
      </c>
      <c r="F1083" s="2">
        <v>0</v>
      </c>
      <c r="G1083" s="3" t="s">
        <v>20</v>
      </c>
      <c r="L1083" t="str">
        <f t="shared" si="38"/>
        <v>Delphineis11806</v>
      </c>
      <c r="N1083" s="4"/>
    </row>
    <row r="1084" spans="1:14" x14ac:dyDescent="0.25">
      <c r="A1084" s="1">
        <v>11807</v>
      </c>
      <c r="B1084" s="1" t="s">
        <v>211</v>
      </c>
      <c r="C1084" t="s">
        <v>388</v>
      </c>
      <c r="D1084" t="s">
        <v>101</v>
      </c>
      <c r="E1084" s="2">
        <v>7500</v>
      </c>
      <c r="F1084" s="2">
        <v>0</v>
      </c>
      <c r="G1084" s="3" t="s">
        <v>139</v>
      </c>
      <c r="H1084" t="s">
        <v>140</v>
      </c>
      <c r="L1084" t="str">
        <f t="shared" si="38"/>
        <v>Nanoneis11807</v>
      </c>
      <c r="N1084" s="4"/>
    </row>
    <row r="1085" spans="1:14" x14ac:dyDescent="0.25">
      <c r="A1085" s="1">
        <v>11808</v>
      </c>
      <c r="B1085" s="1" t="s">
        <v>211</v>
      </c>
      <c r="C1085" t="s">
        <v>388</v>
      </c>
      <c r="D1085" t="s">
        <v>101</v>
      </c>
      <c r="E1085" s="2">
        <v>25000</v>
      </c>
      <c r="F1085" s="2">
        <v>0</v>
      </c>
      <c r="G1085" s="3" t="s">
        <v>139</v>
      </c>
      <c r="H1085" t="s">
        <v>140</v>
      </c>
      <c r="L1085" t="str">
        <f>+CONCATENATE(G1085,A1084,"a")</f>
        <v>Nanoneis11807a</v>
      </c>
      <c r="N1085" s="4"/>
    </row>
    <row r="1086" spans="1:14" x14ac:dyDescent="0.25">
      <c r="A1086" s="1">
        <v>11809</v>
      </c>
      <c r="B1086" s="1" t="s">
        <v>211</v>
      </c>
      <c r="C1086" t="s">
        <v>388</v>
      </c>
      <c r="D1086" t="s">
        <v>101</v>
      </c>
      <c r="E1086" s="2">
        <v>50000</v>
      </c>
      <c r="F1086" s="2">
        <v>0</v>
      </c>
      <c r="G1086" s="3" t="s">
        <v>139</v>
      </c>
      <c r="H1086" t="s">
        <v>140</v>
      </c>
      <c r="L1086" t="str">
        <f>+CONCATENATE(G1086,A1084,"b")</f>
        <v>Nanoneis11807b</v>
      </c>
      <c r="N1086" s="4"/>
    </row>
    <row r="1087" spans="1:14" x14ac:dyDescent="0.25">
      <c r="A1087" s="1">
        <v>11810</v>
      </c>
      <c r="B1087" s="1" t="s">
        <v>211</v>
      </c>
      <c r="C1087" t="s">
        <v>388</v>
      </c>
      <c r="D1087" t="s">
        <v>101</v>
      </c>
      <c r="E1087" s="2">
        <v>25000</v>
      </c>
      <c r="F1087" s="2">
        <v>0</v>
      </c>
      <c r="G1087" s="3" t="s">
        <v>139</v>
      </c>
      <c r="H1087" t="s">
        <v>140</v>
      </c>
      <c r="L1087" t="str">
        <f>+CONCATENATE(G1087,A1084,"c")</f>
        <v>Nanoneis11807c</v>
      </c>
      <c r="N1087" s="4"/>
    </row>
    <row r="1088" spans="1:14" x14ac:dyDescent="0.25">
      <c r="A1088" s="1">
        <v>11811</v>
      </c>
      <c r="B1088" s="1" t="s">
        <v>211</v>
      </c>
      <c r="C1088" t="s">
        <v>388</v>
      </c>
      <c r="D1088" t="s">
        <v>101</v>
      </c>
      <c r="E1088" s="2">
        <v>50000</v>
      </c>
      <c r="F1088" s="2">
        <v>0</v>
      </c>
      <c r="G1088" s="3" t="s">
        <v>139</v>
      </c>
      <c r="H1088" t="s">
        <v>140</v>
      </c>
      <c r="L1088" t="str">
        <f>+CONCATENATE(G1088,A1084,"d")</f>
        <v>Nanoneis11807d</v>
      </c>
      <c r="N1088" s="4"/>
    </row>
    <row r="1089" spans="1:14" x14ac:dyDescent="0.25">
      <c r="A1089" s="1">
        <v>11812</v>
      </c>
      <c r="B1089" s="1" t="s">
        <v>211</v>
      </c>
      <c r="C1089" t="s">
        <v>388</v>
      </c>
      <c r="D1089" t="s">
        <v>101</v>
      </c>
      <c r="E1089" s="2">
        <v>6000</v>
      </c>
      <c r="F1089" s="2">
        <v>45</v>
      </c>
      <c r="G1089" s="3" t="s">
        <v>139</v>
      </c>
      <c r="H1089" t="s">
        <v>140</v>
      </c>
      <c r="L1089" t="str">
        <f>+CONCATENATE(G1089,A1084,"e")</f>
        <v>Nanoneis11807e</v>
      </c>
      <c r="N1089" s="4"/>
    </row>
    <row r="1090" spans="1:14" x14ac:dyDescent="0.25">
      <c r="A1090" s="1">
        <v>11813</v>
      </c>
      <c r="B1090" s="1" t="s">
        <v>211</v>
      </c>
      <c r="C1090" t="s">
        <v>388</v>
      </c>
      <c r="D1090" t="s">
        <v>101</v>
      </c>
      <c r="E1090" s="2">
        <v>25000</v>
      </c>
      <c r="F1090" s="2">
        <v>45</v>
      </c>
      <c r="G1090" s="3" t="s">
        <v>139</v>
      </c>
      <c r="H1090" t="s">
        <v>140</v>
      </c>
      <c r="L1090" t="str">
        <f>+CONCATENATE(G1090,A1084,"f")</f>
        <v>Nanoneis11807f</v>
      </c>
      <c r="N1090" s="4"/>
    </row>
    <row r="1091" spans="1:14" x14ac:dyDescent="0.25">
      <c r="A1091" s="1">
        <v>11814</v>
      </c>
      <c r="B1091" s="1" t="s">
        <v>211</v>
      </c>
      <c r="C1091" t="s">
        <v>388</v>
      </c>
      <c r="D1091" t="s">
        <v>101</v>
      </c>
      <c r="E1091" s="2">
        <v>25000</v>
      </c>
      <c r="F1091" s="2">
        <v>45</v>
      </c>
      <c r="G1091" s="3" t="s">
        <v>139</v>
      </c>
      <c r="H1091" t="s">
        <v>140</v>
      </c>
      <c r="L1091" t="str">
        <f>+CONCATENATE(G1091,A1084,"g")</f>
        <v>Nanoneis11807g</v>
      </c>
      <c r="N1091" s="4"/>
    </row>
    <row r="1092" spans="1:14" x14ac:dyDescent="0.25">
      <c r="A1092" s="1">
        <v>11815</v>
      </c>
      <c r="B1092" s="1" t="s">
        <v>211</v>
      </c>
      <c r="C1092" t="s">
        <v>388</v>
      </c>
      <c r="D1092" t="s">
        <v>101</v>
      </c>
      <c r="E1092" s="2">
        <v>5000</v>
      </c>
      <c r="F1092" s="2">
        <v>45</v>
      </c>
      <c r="G1092" s="3" t="s">
        <v>128</v>
      </c>
      <c r="L1092" t="str">
        <f t="shared" si="38"/>
        <v>Detonula11815</v>
      </c>
      <c r="N1092" s="4"/>
    </row>
    <row r="1093" spans="1:14" x14ac:dyDescent="0.25">
      <c r="A1093" s="1">
        <v>11816</v>
      </c>
      <c r="B1093" s="1" t="s">
        <v>211</v>
      </c>
      <c r="C1093" t="s">
        <v>388</v>
      </c>
      <c r="D1093" t="s">
        <v>101</v>
      </c>
      <c r="E1093" s="2">
        <v>25000</v>
      </c>
      <c r="F1093" s="2">
        <v>45</v>
      </c>
      <c r="G1093" s="3" t="s">
        <v>128</v>
      </c>
      <c r="L1093" t="str">
        <f>+CONCATENATE(G1093,A1092,"a")</f>
        <v>Detonula11815a</v>
      </c>
      <c r="N1093" s="4"/>
    </row>
    <row r="1094" spans="1:14" x14ac:dyDescent="0.25">
      <c r="A1094" s="1">
        <v>11817</v>
      </c>
      <c r="B1094" s="1" t="s">
        <v>211</v>
      </c>
      <c r="C1094" t="s">
        <v>388</v>
      </c>
      <c r="D1094" t="s">
        <v>101</v>
      </c>
      <c r="E1094" s="2">
        <v>3000</v>
      </c>
      <c r="F1094" s="2">
        <v>45</v>
      </c>
      <c r="G1094" s="3" t="s">
        <v>98</v>
      </c>
      <c r="H1094" t="s">
        <v>226</v>
      </c>
      <c r="L1094" t="str">
        <f t="shared" si="38"/>
        <v>Asteromphalus11817</v>
      </c>
      <c r="N1094" s="4"/>
    </row>
    <row r="1095" spans="1:14" x14ac:dyDescent="0.25">
      <c r="A1095" s="1">
        <v>11818</v>
      </c>
      <c r="B1095" s="1" t="s">
        <v>211</v>
      </c>
      <c r="C1095" t="s">
        <v>388</v>
      </c>
      <c r="D1095" t="s">
        <v>101</v>
      </c>
      <c r="E1095" s="2">
        <v>1500</v>
      </c>
      <c r="F1095" s="2">
        <v>45</v>
      </c>
      <c r="G1095" s="3" t="s">
        <v>8</v>
      </c>
      <c r="L1095" t="str">
        <f t="shared" si="38"/>
        <v>Pseudonitzschia11818</v>
      </c>
      <c r="N1095" s="4"/>
    </row>
    <row r="1096" spans="1:14" x14ac:dyDescent="0.25">
      <c r="A1096" s="1">
        <v>11819</v>
      </c>
      <c r="B1096" s="1" t="s">
        <v>211</v>
      </c>
      <c r="C1096" t="s">
        <v>388</v>
      </c>
      <c r="D1096" t="s">
        <v>101</v>
      </c>
      <c r="E1096" s="2">
        <v>20000</v>
      </c>
      <c r="F1096" s="2">
        <v>45</v>
      </c>
      <c r="G1096" s="3" t="s">
        <v>8</v>
      </c>
      <c r="L1096" t="str">
        <f>+CONCATENATE(G1096,A1095,"a")</f>
        <v>Pseudonitzschia11818a</v>
      </c>
      <c r="N1096" s="4"/>
    </row>
    <row r="1097" spans="1:14" x14ac:dyDescent="0.25">
      <c r="A1097" s="1">
        <v>11820</v>
      </c>
      <c r="B1097" s="1" t="s">
        <v>211</v>
      </c>
      <c r="C1097" t="s">
        <v>388</v>
      </c>
      <c r="D1097" t="s">
        <v>101</v>
      </c>
      <c r="E1097" s="2">
        <v>3000</v>
      </c>
      <c r="F1097" s="2">
        <v>45</v>
      </c>
      <c r="G1097" s="3" t="s">
        <v>59</v>
      </c>
      <c r="L1097" t="str">
        <f t="shared" si="38"/>
        <v>Mastogloia11820</v>
      </c>
      <c r="N1097" s="4"/>
    </row>
    <row r="1098" spans="1:14" x14ac:dyDescent="0.25">
      <c r="A1098" s="1">
        <v>11821</v>
      </c>
      <c r="B1098" s="1" t="s">
        <v>211</v>
      </c>
      <c r="C1098" t="s">
        <v>388</v>
      </c>
      <c r="D1098" t="s">
        <v>101</v>
      </c>
      <c r="E1098" s="2">
        <v>3500</v>
      </c>
      <c r="F1098" s="2">
        <v>45</v>
      </c>
      <c r="G1098" s="3" t="s">
        <v>98</v>
      </c>
      <c r="L1098" t="str">
        <f t="shared" si="38"/>
        <v>Asteromphalus11821</v>
      </c>
      <c r="N1098" s="4"/>
    </row>
    <row r="1099" spans="1:14" x14ac:dyDescent="0.25">
      <c r="A1099" s="1">
        <v>11822</v>
      </c>
      <c r="B1099" s="1" t="s">
        <v>211</v>
      </c>
      <c r="C1099" t="s">
        <v>388</v>
      </c>
      <c r="D1099" t="s">
        <v>101</v>
      </c>
      <c r="E1099" s="2">
        <v>3500</v>
      </c>
      <c r="F1099" s="2">
        <v>0</v>
      </c>
      <c r="G1099" s="3" t="s">
        <v>16</v>
      </c>
      <c r="L1099" t="str">
        <f t="shared" si="38"/>
        <v>Thalassiosira11822</v>
      </c>
      <c r="N1099" s="4"/>
    </row>
    <row r="1100" spans="1:14" x14ac:dyDescent="0.25">
      <c r="A1100" s="1">
        <v>11823</v>
      </c>
      <c r="B1100" s="1" t="s">
        <v>227</v>
      </c>
      <c r="C1100" t="s">
        <v>340</v>
      </c>
      <c r="D1100" t="s">
        <v>101</v>
      </c>
      <c r="E1100" s="2">
        <v>5000</v>
      </c>
      <c r="F1100" s="2">
        <v>0</v>
      </c>
      <c r="G1100" s="3" t="s">
        <v>14</v>
      </c>
      <c r="H1100" t="s">
        <v>77</v>
      </c>
      <c r="L1100" t="str">
        <f>+CONCATENATE(G1100,A1100)</f>
        <v>Nitzschia11823</v>
      </c>
      <c r="N1100" s="4"/>
    </row>
    <row r="1101" spans="1:14" x14ac:dyDescent="0.25">
      <c r="A1101" s="1">
        <v>11824</v>
      </c>
      <c r="B1101" s="1" t="s">
        <v>227</v>
      </c>
      <c r="C1101" t="s">
        <v>340</v>
      </c>
      <c r="D1101" t="s">
        <v>101</v>
      </c>
      <c r="E1101" s="2">
        <v>10000</v>
      </c>
      <c r="F1101" s="2">
        <v>0</v>
      </c>
      <c r="G1101" s="3" t="s">
        <v>9</v>
      </c>
      <c r="H1101" t="s">
        <v>10</v>
      </c>
      <c r="L1101" t="str">
        <f>+CONCATENATE(G1101,A1101)</f>
        <v>Fragilariopsis11824</v>
      </c>
      <c r="N1101" s="4"/>
    </row>
    <row r="1102" spans="1:14" s="16" customFormat="1" x14ac:dyDescent="0.25">
      <c r="A1102" s="15">
        <v>11825</v>
      </c>
      <c r="B1102" s="15" t="s">
        <v>227</v>
      </c>
      <c r="C1102" t="s">
        <v>340</v>
      </c>
      <c r="D1102" s="16" t="s">
        <v>101</v>
      </c>
      <c r="E1102" s="17">
        <v>5500</v>
      </c>
      <c r="F1102" s="17">
        <v>0</v>
      </c>
      <c r="G1102" s="18" t="s">
        <v>19</v>
      </c>
      <c r="L1102" s="16" t="str">
        <f>+CONCATENATE(G1102,A1102)</f>
        <v>dinoflagellate11825</v>
      </c>
      <c r="N1102" s="19"/>
    </row>
    <row r="1103" spans="1:14" x14ac:dyDescent="0.25">
      <c r="A1103" s="1">
        <v>11826</v>
      </c>
      <c r="B1103" s="1" t="s">
        <v>227</v>
      </c>
      <c r="C1103" t="s">
        <v>340</v>
      </c>
      <c r="D1103" t="s">
        <v>101</v>
      </c>
      <c r="E1103" s="2">
        <v>15000</v>
      </c>
      <c r="F1103" s="2">
        <v>0</v>
      </c>
      <c r="G1103" s="3" t="s">
        <v>14</v>
      </c>
      <c r="H1103" t="s">
        <v>17</v>
      </c>
      <c r="L1103" t="str">
        <f>+CONCATENATE(G1103,A1103)</f>
        <v>Nitzschia11826</v>
      </c>
      <c r="N1103" s="4"/>
    </row>
    <row r="1104" spans="1:14" x14ac:dyDescent="0.25">
      <c r="A1104" s="1">
        <v>11827</v>
      </c>
      <c r="B1104" s="1" t="s">
        <v>227</v>
      </c>
      <c r="C1104" t="s">
        <v>340</v>
      </c>
      <c r="D1104" t="s">
        <v>101</v>
      </c>
      <c r="E1104" s="2">
        <v>750</v>
      </c>
      <c r="F1104" s="2">
        <v>0</v>
      </c>
      <c r="G1104" s="3" t="s">
        <v>26</v>
      </c>
      <c r="L1104" t="str">
        <f>+CONCATENATE(G1104,A1104)</f>
        <v>Chaetoceros11827</v>
      </c>
      <c r="N1104" s="4"/>
    </row>
    <row r="1105" spans="1:14" x14ac:dyDescent="0.25">
      <c r="A1105" s="1">
        <v>11828</v>
      </c>
      <c r="B1105" s="1" t="s">
        <v>228</v>
      </c>
      <c r="C1105" t="s">
        <v>383</v>
      </c>
      <c r="D1105" t="s">
        <v>101</v>
      </c>
      <c r="E1105" s="2">
        <v>2000</v>
      </c>
      <c r="F1105" s="2">
        <v>0</v>
      </c>
      <c r="G1105" s="3" t="s">
        <v>98</v>
      </c>
      <c r="L1105" t="str">
        <f t="shared" si="38"/>
        <v>Asteromphalus11828</v>
      </c>
      <c r="N1105" s="4"/>
    </row>
    <row r="1106" spans="1:14" x14ac:dyDescent="0.25">
      <c r="A1106" s="1">
        <v>11829</v>
      </c>
      <c r="B1106" s="1" t="s">
        <v>228</v>
      </c>
      <c r="C1106" t="s">
        <v>383</v>
      </c>
      <c r="D1106" t="s">
        <v>101</v>
      </c>
      <c r="E1106" s="2">
        <v>7000</v>
      </c>
      <c r="F1106" s="2">
        <v>0</v>
      </c>
      <c r="G1106" s="3" t="s">
        <v>98</v>
      </c>
      <c r="L1106" t="str">
        <f>+CONCATENATE(G1106,A1105,"a")</f>
        <v>Asteromphalus11828a</v>
      </c>
      <c r="N1106" s="4"/>
    </row>
    <row r="1107" spans="1:14" x14ac:dyDescent="0.25">
      <c r="A1107" s="1">
        <v>11830</v>
      </c>
      <c r="B1107" s="1" t="s">
        <v>229</v>
      </c>
      <c r="C1107" s="16" t="s">
        <v>341</v>
      </c>
      <c r="D1107" t="s">
        <v>101</v>
      </c>
      <c r="E1107" s="2">
        <v>7500</v>
      </c>
      <c r="F1107" s="2">
        <v>0</v>
      </c>
      <c r="G1107" s="3" t="s">
        <v>4</v>
      </c>
      <c r="L1107" t="str">
        <f t="shared" ref="L1107:L1140" si="39">+CONCATENATE(G1107,A1107)</f>
        <v>Gephyrocapsa11830</v>
      </c>
      <c r="N1107" s="4"/>
    </row>
    <row r="1108" spans="1:14" x14ac:dyDescent="0.25">
      <c r="A1108" s="1">
        <v>11831</v>
      </c>
      <c r="B1108" s="1" t="s">
        <v>229</v>
      </c>
      <c r="C1108" s="16" t="s">
        <v>341</v>
      </c>
      <c r="D1108" t="s">
        <v>101</v>
      </c>
      <c r="E1108" s="2">
        <v>10000</v>
      </c>
      <c r="F1108" s="2">
        <v>0</v>
      </c>
      <c r="G1108" s="3" t="s">
        <v>68</v>
      </c>
      <c r="L1108" t="str">
        <f t="shared" si="39"/>
        <v>coccolith11831</v>
      </c>
      <c r="N1108" s="4"/>
    </row>
    <row r="1109" spans="1:14" x14ac:dyDescent="0.25">
      <c r="A1109" s="1">
        <v>11832</v>
      </c>
      <c r="B1109" s="1" t="s">
        <v>229</v>
      </c>
      <c r="C1109" s="16" t="s">
        <v>341</v>
      </c>
      <c r="D1109" t="s">
        <v>101</v>
      </c>
      <c r="E1109" s="2">
        <v>10000</v>
      </c>
      <c r="F1109" s="2">
        <v>0</v>
      </c>
      <c r="G1109" s="3" t="s">
        <v>14</v>
      </c>
      <c r="L1109" t="str">
        <f t="shared" si="39"/>
        <v>Nitzschia11832</v>
      </c>
      <c r="N1109" s="4"/>
    </row>
    <row r="1110" spans="1:14" x14ac:dyDescent="0.25">
      <c r="A1110" s="1">
        <v>11833</v>
      </c>
      <c r="B1110" s="1" t="s">
        <v>229</v>
      </c>
      <c r="C1110" s="16" t="s">
        <v>341</v>
      </c>
      <c r="D1110" t="s">
        <v>101</v>
      </c>
      <c r="E1110" s="2">
        <v>20000</v>
      </c>
      <c r="F1110" s="2">
        <v>0</v>
      </c>
      <c r="G1110" s="3" t="s">
        <v>13</v>
      </c>
      <c r="L1110" t="str">
        <f t="shared" si="39"/>
        <v>Syracosphaera11833</v>
      </c>
      <c r="N1110" s="4"/>
    </row>
    <row r="1111" spans="1:14" x14ac:dyDescent="0.25">
      <c r="A1111" s="1">
        <v>11834</v>
      </c>
      <c r="B1111" s="1" t="s">
        <v>229</v>
      </c>
      <c r="C1111" s="16" t="s">
        <v>341</v>
      </c>
      <c r="D1111" t="s">
        <v>101</v>
      </c>
      <c r="E1111" s="2">
        <v>25000</v>
      </c>
      <c r="F1111" s="2">
        <v>0</v>
      </c>
      <c r="G1111" s="3" t="s">
        <v>57</v>
      </c>
      <c r="L1111" t="str">
        <f t="shared" si="39"/>
        <v>naviculoid11834</v>
      </c>
      <c r="N1111" s="4"/>
    </row>
    <row r="1112" spans="1:14" x14ac:dyDescent="0.25">
      <c r="A1112" s="1">
        <v>11835</v>
      </c>
      <c r="B1112" s="1" t="s">
        <v>229</v>
      </c>
      <c r="C1112" s="16" t="s">
        <v>341</v>
      </c>
      <c r="D1112" t="s">
        <v>101</v>
      </c>
      <c r="E1112" s="2">
        <v>12000</v>
      </c>
      <c r="F1112" s="2">
        <v>0</v>
      </c>
      <c r="G1112" s="3" t="s">
        <v>79</v>
      </c>
      <c r="H1112" t="s">
        <v>412</v>
      </c>
      <c r="L1112" t="str">
        <f t="shared" si="39"/>
        <v>Zygosphaera11835</v>
      </c>
      <c r="N1112" s="4"/>
    </row>
    <row r="1113" spans="1:14" x14ac:dyDescent="0.25">
      <c r="A1113" s="1">
        <v>11836</v>
      </c>
      <c r="B1113" s="1" t="s">
        <v>229</v>
      </c>
      <c r="C1113" s="16" t="s">
        <v>341</v>
      </c>
      <c r="D1113" t="s">
        <v>101</v>
      </c>
      <c r="E1113" s="2">
        <v>35000</v>
      </c>
      <c r="F1113" s="2">
        <v>0</v>
      </c>
      <c r="G1113" s="3" t="s">
        <v>79</v>
      </c>
      <c r="H1113" t="s">
        <v>412</v>
      </c>
      <c r="L1113" t="str">
        <f>+CONCATENATE(G1113,A1112,"a")</f>
        <v>Zygosphaera11835a</v>
      </c>
      <c r="N1113" s="4"/>
    </row>
    <row r="1114" spans="1:14" x14ac:dyDescent="0.25">
      <c r="A1114" s="1">
        <v>11837</v>
      </c>
      <c r="B1114" s="1" t="s">
        <v>229</v>
      </c>
      <c r="C1114" s="16" t="s">
        <v>341</v>
      </c>
      <c r="D1114" t="s">
        <v>101</v>
      </c>
      <c r="E1114" s="2">
        <v>1500</v>
      </c>
      <c r="F1114" s="2">
        <v>0</v>
      </c>
      <c r="G1114" s="3" t="s">
        <v>43</v>
      </c>
      <c r="L1114" t="str">
        <f t="shared" si="39"/>
        <v>Leptocylindrus11837</v>
      </c>
      <c r="N1114" s="4"/>
    </row>
    <row r="1115" spans="1:14" x14ac:dyDescent="0.25">
      <c r="A1115" s="1">
        <v>11838</v>
      </c>
      <c r="B1115" s="1" t="s">
        <v>229</v>
      </c>
      <c r="C1115" s="16" t="s">
        <v>341</v>
      </c>
      <c r="D1115" t="s">
        <v>101</v>
      </c>
      <c r="E1115" s="2">
        <v>2500</v>
      </c>
      <c r="F1115" s="2">
        <v>0</v>
      </c>
      <c r="G1115" s="3" t="s">
        <v>27</v>
      </c>
      <c r="L1115" t="str">
        <f t="shared" si="39"/>
        <v>Thalassionema11838</v>
      </c>
      <c r="N1115" s="4"/>
    </row>
    <row r="1116" spans="1:14" x14ac:dyDescent="0.25">
      <c r="A1116" s="1">
        <v>11839</v>
      </c>
      <c r="B1116" s="1" t="s">
        <v>229</v>
      </c>
      <c r="C1116" s="16" t="s">
        <v>341</v>
      </c>
      <c r="D1116" t="s">
        <v>101</v>
      </c>
      <c r="E1116" s="2">
        <v>7500</v>
      </c>
      <c r="F1116" s="2">
        <v>0</v>
      </c>
      <c r="G1116" s="3" t="s">
        <v>114</v>
      </c>
      <c r="H1116" t="s">
        <v>395</v>
      </c>
      <c r="L1116" t="str">
        <f t="shared" si="39"/>
        <v>Calciopappus11839</v>
      </c>
      <c r="N1116" s="4"/>
    </row>
    <row r="1117" spans="1:14" x14ac:dyDescent="0.25">
      <c r="A1117" s="1">
        <v>11840</v>
      </c>
      <c r="B1117" s="1" t="s">
        <v>229</v>
      </c>
      <c r="C1117" s="16" t="s">
        <v>341</v>
      </c>
      <c r="D1117" t="s">
        <v>101</v>
      </c>
      <c r="E1117" s="2">
        <v>10000</v>
      </c>
      <c r="F1117" s="2">
        <v>0</v>
      </c>
      <c r="G1117" s="3" t="s">
        <v>20</v>
      </c>
      <c r="L1117" t="str">
        <f t="shared" si="39"/>
        <v>Delphineis11840</v>
      </c>
      <c r="N1117" s="4"/>
    </row>
    <row r="1118" spans="1:14" x14ac:dyDescent="0.25">
      <c r="A1118" s="1">
        <v>11841</v>
      </c>
      <c r="B1118" s="1" t="s">
        <v>229</v>
      </c>
      <c r="C1118" s="16" t="s">
        <v>341</v>
      </c>
      <c r="D1118" t="s">
        <v>101</v>
      </c>
      <c r="E1118" s="2">
        <v>20000</v>
      </c>
      <c r="F1118" s="2">
        <v>0</v>
      </c>
      <c r="G1118" s="3" t="s">
        <v>99</v>
      </c>
      <c r="H1118" t="s">
        <v>230</v>
      </c>
      <c r="L1118" t="str">
        <f t="shared" si="39"/>
        <v>Daktylethra11841</v>
      </c>
      <c r="N1118" s="4"/>
    </row>
    <row r="1119" spans="1:14" x14ac:dyDescent="0.25">
      <c r="A1119" s="1">
        <v>11842</v>
      </c>
      <c r="B1119" s="1" t="s">
        <v>229</v>
      </c>
      <c r="C1119" s="16" t="s">
        <v>341</v>
      </c>
      <c r="D1119" t="s">
        <v>101</v>
      </c>
      <c r="E1119" s="2">
        <v>10000</v>
      </c>
      <c r="F1119" s="2">
        <v>0</v>
      </c>
      <c r="G1119" s="3" t="s">
        <v>3</v>
      </c>
      <c r="L1119" t="str">
        <f t="shared" si="39"/>
        <v>Cocconeis11842</v>
      </c>
      <c r="N1119" s="4"/>
    </row>
    <row r="1120" spans="1:14" x14ac:dyDescent="0.25">
      <c r="A1120" s="1">
        <v>11843</v>
      </c>
      <c r="B1120" s="1" t="s">
        <v>229</v>
      </c>
      <c r="C1120" s="16" t="s">
        <v>341</v>
      </c>
      <c r="D1120" t="s">
        <v>101</v>
      </c>
      <c r="E1120" s="2">
        <v>7500</v>
      </c>
      <c r="F1120" s="2">
        <v>0</v>
      </c>
      <c r="G1120" s="3" t="s">
        <v>68</v>
      </c>
      <c r="L1120" t="str">
        <f t="shared" si="39"/>
        <v>coccolith11843</v>
      </c>
      <c r="N1120" s="4"/>
    </row>
    <row r="1121" spans="1:14" x14ac:dyDescent="0.25">
      <c r="A1121" s="1">
        <v>11844</v>
      </c>
      <c r="B1121" s="1" t="s">
        <v>229</v>
      </c>
      <c r="C1121" s="16" t="s">
        <v>341</v>
      </c>
      <c r="D1121" t="s">
        <v>101</v>
      </c>
      <c r="E1121" s="2">
        <v>25000</v>
      </c>
      <c r="F1121" s="2">
        <v>0</v>
      </c>
      <c r="G1121" s="3" t="s">
        <v>68</v>
      </c>
      <c r="L1121" t="str">
        <f>+CONCATENATE(G1121,A1120,"a")</f>
        <v>coccolith11843a</v>
      </c>
      <c r="N1121" s="4"/>
    </row>
    <row r="1122" spans="1:14" x14ac:dyDescent="0.25">
      <c r="A1122" s="1">
        <v>11845</v>
      </c>
      <c r="B1122" s="1" t="s">
        <v>229</v>
      </c>
      <c r="C1122" s="16" t="s">
        <v>341</v>
      </c>
      <c r="D1122" t="s">
        <v>101</v>
      </c>
      <c r="E1122" s="2">
        <v>15000</v>
      </c>
      <c r="F1122" s="2">
        <v>0</v>
      </c>
      <c r="G1122" s="3" t="s">
        <v>79</v>
      </c>
      <c r="H1122" t="s">
        <v>231</v>
      </c>
      <c r="L1122" t="str">
        <f t="shared" si="39"/>
        <v>Zygosphaera11845</v>
      </c>
      <c r="N1122" s="4"/>
    </row>
    <row r="1123" spans="1:14" x14ac:dyDescent="0.25">
      <c r="A1123" s="1">
        <v>11846</v>
      </c>
      <c r="B1123" s="1" t="s">
        <v>229</v>
      </c>
      <c r="C1123" s="16" t="s">
        <v>341</v>
      </c>
      <c r="D1123" t="s">
        <v>101</v>
      </c>
      <c r="E1123" s="2">
        <v>20000</v>
      </c>
      <c r="F1123" s="2">
        <v>0</v>
      </c>
      <c r="G1123" s="3" t="s">
        <v>86</v>
      </c>
      <c r="H1123" t="s">
        <v>411</v>
      </c>
      <c r="L1123" t="str">
        <f t="shared" si="39"/>
        <v>Syracolithus11846</v>
      </c>
      <c r="N1123" s="4"/>
    </row>
    <row r="1124" spans="1:14" x14ac:dyDescent="0.25">
      <c r="A1124" s="1">
        <v>11847</v>
      </c>
      <c r="B1124" s="1" t="s">
        <v>229</v>
      </c>
      <c r="C1124" s="16" t="s">
        <v>341</v>
      </c>
      <c r="D1124" t="s">
        <v>101</v>
      </c>
      <c r="E1124" s="2">
        <v>10000</v>
      </c>
      <c r="F1124" s="2">
        <v>0</v>
      </c>
      <c r="G1124" s="3" t="s">
        <v>7</v>
      </c>
      <c r="L1124" t="str">
        <f t="shared" si="39"/>
        <v>Achnanthes11847</v>
      </c>
      <c r="N1124" s="4"/>
    </row>
    <row r="1125" spans="1:14" x14ac:dyDescent="0.25">
      <c r="A1125" s="1">
        <v>11848</v>
      </c>
      <c r="B1125" s="1" t="s">
        <v>229</v>
      </c>
      <c r="C1125" s="16" t="s">
        <v>341</v>
      </c>
      <c r="D1125" t="s">
        <v>101</v>
      </c>
      <c r="E1125" s="2">
        <v>15000</v>
      </c>
      <c r="F1125" s="2">
        <v>0</v>
      </c>
      <c r="G1125" s="3" t="s">
        <v>144</v>
      </c>
      <c r="H1125" t="s">
        <v>232</v>
      </c>
      <c r="L1125" t="str">
        <f t="shared" si="39"/>
        <v>Poricalyptra11848</v>
      </c>
      <c r="N1125" s="4"/>
    </row>
    <row r="1126" spans="1:14" x14ac:dyDescent="0.25">
      <c r="A1126" s="1">
        <v>11849</v>
      </c>
      <c r="B1126" s="1" t="s">
        <v>229</v>
      </c>
      <c r="C1126" s="16" t="s">
        <v>341</v>
      </c>
      <c r="D1126" t="s">
        <v>101</v>
      </c>
      <c r="E1126" s="2">
        <v>20000</v>
      </c>
      <c r="F1126" s="2">
        <v>0</v>
      </c>
      <c r="G1126" s="3" t="s">
        <v>79</v>
      </c>
      <c r="H1126" t="s">
        <v>231</v>
      </c>
      <c r="L1126" t="str">
        <f t="shared" si="39"/>
        <v>Zygosphaera11849</v>
      </c>
      <c r="N1126" s="4"/>
    </row>
    <row r="1127" spans="1:14" x14ac:dyDescent="0.25">
      <c r="A1127" s="1">
        <v>11850</v>
      </c>
      <c r="B1127" s="1" t="s">
        <v>229</v>
      </c>
      <c r="C1127" s="16" t="s">
        <v>341</v>
      </c>
      <c r="D1127" t="s">
        <v>101</v>
      </c>
      <c r="E1127" s="2">
        <v>15000</v>
      </c>
      <c r="F1127" s="2">
        <v>0</v>
      </c>
      <c r="G1127" s="3" t="s">
        <v>84</v>
      </c>
      <c r="H1127" t="s">
        <v>399</v>
      </c>
      <c r="L1127" t="str">
        <f t="shared" si="39"/>
        <v>Calyptrosphaera11850</v>
      </c>
      <c r="N1127" s="4"/>
    </row>
    <row r="1128" spans="1:14" x14ac:dyDescent="0.25">
      <c r="A1128" s="1">
        <v>11851</v>
      </c>
      <c r="B1128" s="1" t="s">
        <v>229</v>
      </c>
      <c r="C1128" s="16" t="s">
        <v>341</v>
      </c>
      <c r="D1128" t="s">
        <v>101</v>
      </c>
      <c r="E1128" s="2">
        <v>1500</v>
      </c>
      <c r="F1128" s="2">
        <v>0</v>
      </c>
      <c r="G1128" s="3" t="s">
        <v>19</v>
      </c>
      <c r="L1128" t="str">
        <f t="shared" si="39"/>
        <v>dinoflagellate11851</v>
      </c>
      <c r="N1128" s="4"/>
    </row>
    <row r="1129" spans="1:14" x14ac:dyDescent="0.25">
      <c r="A1129" s="1">
        <v>11852</v>
      </c>
      <c r="B1129" s="1" t="s">
        <v>229</v>
      </c>
      <c r="C1129" s="16" t="s">
        <v>341</v>
      </c>
      <c r="D1129" t="s">
        <v>101</v>
      </c>
      <c r="E1129" s="2">
        <v>8500</v>
      </c>
      <c r="F1129" s="2">
        <v>0</v>
      </c>
      <c r="G1129" s="3" t="s">
        <v>93</v>
      </c>
      <c r="H1129" t="s">
        <v>233</v>
      </c>
      <c r="L1129" t="str">
        <f t="shared" si="39"/>
        <v>Rhabdosphaera11852</v>
      </c>
      <c r="N1129" s="4"/>
    </row>
    <row r="1130" spans="1:14" x14ac:dyDescent="0.25">
      <c r="A1130" s="1">
        <v>11853</v>
      </c>
      <c r="B1130" s="1" t="s">
        <v>229</v>
      </c>
      <c r="C1130" s="16" t="s">
        <v>341</v>
      </c>
      <c r="D1130" t="s">
        <v>101</v>
      </c>
      <c r="E1130" s="2">
        <v>4000</v>
      </c>
      <c r="F1130" s="2">
        <v>0</v>
      </c>
      <c r="G1130" s="3" t="s">
        <v>14</v>
      </c>
      <c r="H1130" t="s">
        <v>210</v>
      </c>
      <c r="L1130" t="str">
        <f t="shared" si="39"/>
        <v>Nitzschia11853</v>
      </c>
      <c r="N1130" s="4"/>
    </row>
    <row r="1131" spans="1:14" x14ac:dyDescent="0.25">
      <c r="A1131" s="1">
        <v>11854</v>
      </c>
      <c r="B1131" s="1" t="s">
        <v>229</v>
      </c>
      <c r="C1131" s="16" t="s">
        <v>341</v>
      </c>
      <c r="D1131" t="s">
        <v>101</v>
      </c>
      <c r="E1131" s="2">
        <v>7500</v>
      </c>
      <c r="F1131" s="2">
        <v>0</v>
      </c>
      <c r="G1131" s="3" t="s">
        <v>144</v>
      </c>
      <c r="H1131" t="s">
        <v>232</v>
      </c>
      <c r="L1131" t="str">
        <f t="shared" si="39"/>
        <v>Poricalyptra11854</v>
      </c>
      <c r="N1131" s="4"/>
    </row>
    <row r="1132" spans="1:14" x14ac:dyDescent="0.25">
      <c r="A1132" s="1">
        <v>11855</v>
      </c>
      <c r="B1132" s="1" t="s">
        <v>229</v>
      </c>
      <c r="C1132" s="16" t="s">
        <v>341</v>
      </c>
      <c r="D1132" t="s">
        <v>101</v>
      </c>
      <c r="E1132" s="2">
        <v>10000</v>
      </c>
      <c r="F1132" s="2">
        <v>0</v>
      </c>
      <c r="G1132" s="3" t="s">
        <v>92</v>
      </c>
      <c r="H1132" t="s">
        <v>404</v>
      </c>
      <c r="L1132" t="str">
        <f t="shared" si="39"/>
        <v>Homozygosphaera11855</v>
      </c>
      <c r="N1132" s="4"/>
    </row>
    <row r="1133" spans="1:14" x14ac:dyDescent="0.25">
      <c r="A1133" s="1">
        <v>11856</v>
      </c>
      <c r="B1133" s="1" t="s">
        <v>229</v>
      </c>
      <c r="C1133" s="16" t="s">
        <v>341</v>
      </c>
      <c r="D1133" t="s">
        <v>101</v>
      </c>
      <c r="E1133" s="2">
        <v>2500</v>
      </c>
      <c r="F1133" s="2">
        <v>0</v>
      </c>
      <c r="G1133" s="3" t="s">
        <v>19</v>
      </c>
      <c r="L1133" t="str">
        <f t="shared" si="39"/>
        <v>dinoflagellate11856</v>
      </c>
      <c r="N1133" s="4"/>
    </row>
    <row r="1134" spans="1:14" x14ac:dyDescent="0.25">
      <c r="A1134" s="1">
        <v>11857</v>
      </c>
      <c r="B1134" s="1" t="s">
        <v>229</v>
      </c>
      <c r="C1134" s="16" t="s">
        <v>341</v>
      </c>
      <c r="D1134" t="s">
        <v>101</v>
      </c>
      <c r="E1134" s="2">
        <v>5000</v>
      </c>
      <c r="F1134" s="2">
        <v>0</v>
      </c>
      <c r="G1134" s="3" t="s">
        <v>41</v>
      </c>
      <c r="L1134" t="str">
        <f t="shared" si="39"/>
        <v>Oxytoxum11857</v>
      </c>
      <c r="N1134" s="4"/>
    </row>
    <row r="1135" spans="1:14" x14ac:dyDescent="0.25">
      <c r="A1135" s="1">
        <v>11858</v>
      </c>
      <c r="B1135" s="1" t="s">
        <v>229</v>
      </c>
      <c r="C1135" s="16" t="s">
        <v>341</v>
      </c>
      <c r="D1135" t="s">
        <v>101</v>
      </c>
      <c r="E1135" s="2">
        <v>15000</v>
      </c>
      <c r="F1135" s="2">
        <v>0</v>
      </c>
      <c r="G1135" s="3" t="s">
        <v>79</v>
      </c>
      <c r="L1135" t="str">
        <f t="shared" si="39"/>
        <v>Zygosphaera11858</v>
      </c>
      <c r="N1135" s="4"/>
    </row>
    <row r="1136" spans="1:14" x14ac:dyDescent="0.25">
      <c r="A1136" s="1">
        <v>11859</v>
      </c>
      <c r="B1136" s="1" t="s">
        <v>229</v>
      </c>
      <c r="C1136" s="16" t="s">
        <v>341</v>
      </c>
      <c r="D1136" t="s">
        <v>101</v>
      </c>
      <c r="E1136" s="2">
        <v>3500</v>
      </c>
      <c r="F1136" s="2">
        <v>0</v>
      </c>
      <c r="G1136" s="3" t="s">
        <v>80</v>
      </c>
      <c r="H1136" t="s">
        <v>64</v>
      </c>
      <c r="L1136" t="str">
        <f t="shared" si="39"/>
        <v>Haslea11859</v>
      </c>
      <c r="N1136" s="4"/>
    </row>
    <row r="1137" spans="1:14" x14ac:dyDescent="0.25">
      <c r="A1137" s="1">
        <v>11860</v>
      </c>
      <c r="B1137" s="1" t="s">
        <v>229</v>
      </c>
      <c r="C1137" s="16" t="s">
        <v>341</v>
      </c>
      <c r="D1137" t="s">
        <v>101</v>
      </c>
      <c r="E1137" s="2">
        <v>10000</v>
      </c>
      <c r="F1137" s="2">
        <v>0</v>
      </c>
      <c r="G1137" s="3" t="s">
        <v>80</v>
      </c>
      <c r="H1137" t="s">
        <v>64</v>
      </c>
      <c r="L1137" t="str">
        <f>+CONCATENATE(G1137,A1136,"a")</f>
        <v>Haslea11859a</v>
      </c>
      <c r="N1137" s="4"/>
    </row>
    <row r="1138" spans="1:14" x14ac:dyDescent="0.25">
      <c r="A1138" s="1">
        <v>11861</v>
      </c>
      <c r="B1138" s="1" t="s">
        <v>229</v>
      </c>
      <c r="C1138" s="16" t="s">
        <v>341</v>
      </c>
      <c r="D1138" t="s">
        <v>101</v>
      </c>
      <c r="E1138" s="2">
        <v>10000</v>
      </c>
      <c r="F1138" s="2">
        <v>0</v>
      </c>
      <c r="G1138" s="3" t="s">
        <v>56</v>
      </c>
      <c r="L1138" t="str">
        <f t="shared" si="39"/>
        <v>centric11861</v>
      </c>
      <c r="N1138" s="4"/>
    </row>
    <row r="1139" spans="1:14" x14ac:dyDescent="0.25">
      <c r="A1139" s="1">
        <v>11862</v>
      </c>
      <c r="B1139" s="1" t="s">
        <v>229</v>
      </c>
      <c r="C1139" s="16" t="s">
        <v>341</v>
      </c>
      <c r="D1139" t="s">
        <v>101</v>
      </c>
      <c r="E1139" s="2">
        <v>3500</v>
      </c>
      <c r="F1139" s="2">
        <v>0</v>
      </c>
      <c r="G1139" s="3" t="s">
        <v>93</v>
      </c>
      <c r="L1139" t="str">
        <f t="shared" si="39"/>
        <v>Rhabdosphaera11862</v>
      </c>
      <c r="N1139" s="4"/>
    </row>
    <row r="1140" spans="1:14" s="16" customFormat="1" x14ac:dyDescent="0.25">
      <c r="A1140" s="15">
        <v>11863</v>
      </c>
      <c r="B1140" s="15" t="s">
        <v>229</v>
      </c>
      <c r="C1140" s="16" t="s">
        <v>341</v>
      </c>
      <c r="D1140" s="16" t="s">
        <v>101</v>
      </c>
      <c r="E1140" s="17">
        <v>1500</v>
      </c>
      <c r="F1140" s="17">
        <v>0</v>
      </c>
      <c r="G1140" s="18" t="s">
        <v>234</v>
      </c>
      <c r="L1140" s="16" t="str">
        <f t="shared" si="39"/>
        <v>tintinnid11863</v>
      </c>
      <c r="N1140" s="19"/>
    </row>
    <row r="1141" spans="1:14" x14ac:dyDescent="0.25">
      <c r="A1141" s="1">
        <v>11864</v>
      </c>
      <c r="B1141" s="1" t="s">
        <v>228</v>
      </c>
      <c r="C1141" t="s">
        <v>383</v>
      </c>
      <c r="D1141" t="s">
        <v>101</v>
      </c>
      <c r="E1141" s="2">
        <v>4000</v>
      </c>
      <c r="F1141" s="2">
        <v>0</v>
      </c>
      <c r="G1141" s="3" t="s">
        <v>16</v>
      </c>
      <c r="L1141" t="str">
        <f t="shared" si="38"/>
        <v>Thalassiosira11864</v>
      </c>
      <c r="N1141" s="4"/>
    </row>
    <row r="1142" spans="1:14" x14ac:dyDescent="0.25">
      <c r="A1142" s="1">
        <v>11865</v>
      </c>
      <c r="B1142" s="1" t="s">
        <v>211</v>
      </c>
      <c r="C1142" t="s">
        <v>387</v>
      </c>
      <c r="D1142" t="s">
        <v>101</v>
      </c>
      <c r="E1142" s="2">
        <v>2500</v>
      </c>
      <c r="F1142" s="2">
        <v>0</v>
      </c>
      <c r="G1142" s="3" t="s">
        <v>16</v>
      </c>
      <c r="L1142" t="str">
        <f t="shared" ref="L1142:L1178" si="40">+CONCATENATE(G1142,A1142)</f>
        <v>Thalassiosira11865</v>
      </c>
      <c r="N1142" s="4"/>
    </row>
    <row r="1143" spans="1:14" x14ac:dyDescent="0.25">
      <c r="A1143" s="1">
        <v>11866</v>
      </c>
      <c r="B1143" s="1" t="s">
        <v>211</v>
      </c>
      <c r="C1143" t="s">
        <v>387</v>
      </c>
      <c r="D1143" t="s">
        <v>101</v>
      </c>
      <c r="E1143" s="2">
        <v>20000</v>
      </c>
      <c r="F1143" s="2">
        <v>0</v>
      </c>
      <c r="G1143" s="3" t="s">
        <v>16</v>
      </c>
      <c r="L1143" t="str">
        <f>+CONCATENATE(G1143,A1142,"a")</f>
        <v>Thalassiosira11865a</v>
      </c>
      <c r="N1143" s="4"/>
    </row>
    <row r="1144" spans="1:14" x14ac:dyDescent="0.25">
      <c r="A1144" s="1">
        <v>11867</v>
      </c>
      <c r="B1144" s="1" t="s">
        <v>211</v>
      </c>
      <c r="C1144" t="s">
        <v>387</v>
      </c>
      <c r="D1144" t="s">
        <v>101</v>
      </c>
      <c r="E1144" s="2">
        <v>50000</v>
      </c>
      <c r="F1144" s="2">
        <v>0</v>
      </c>
      <c r="G1144" s="3" t="s">
        <v>16</v>
      </c>
      <c r="L1144" t="str">
        <f>+CONCATENATE(G1144,A1142,"b")</f>
        <v>Thalassiosira11865b</v>
      </c>
      <c r="N1144" s="4"/>
    </row>
    <row r="1145" spans="1:14" x14ac:dyDescent="0.25">
      <c r="A1145" s="1">
        <v>11868</v>
      </c>
      <c r="B1145" s="1" t="s">
        <v>211</v>
      </c>
      <c r="C1145" t="s">
        <v>387</v>
      </c>
      <c r="D1145" t="s">
        <v>101</v>
      </c>
      <c r="E1145" s="2">
        <v>20000</v>
      </c>
      <c r="F1145" s="2">
        <v>0</v>
      </c>
      <c r="G1145" s="3" t="s">
        <v>16</v>
      </c>
      <c r="L1145" t="str">
        <f>+CONCATENATE(G1145,A1142,"c")</f>
        <v>Thalassiosira11865c</v>
      </c>
      <c r="N1145" s="4"/>
    </row>
    <row r="1146" spans="1:14" x14ac:dyDescent="0.25">
      <c r="A1146" s="1">
        <v>11869</v>
      </c>
      <c r="B1146" s="1" t="s">
        <v>211</v>
      </c>
      <c r="C1146" t="s">
        <v>387</v>
      </c>
      <c r="D1146" t="s">
        <v>101</v>
      </c>
      <c r="E1146" s="2">
        <v>1000</v>
      </c>
      <c r="F1146" s="2">
        <v>0</v>
      </c>
      <c r="G1146" s="3" t="s">
        <v>71</v>
      </c>
      <c r="H1146" t="s">
        <v>235</v>
      </c>
      <c r="L1146" t="str">
        <f t="shared" si="40"/>
        <v>Coscinodiscus11869</v>
      </c>
      <c r="N1146" s="4"/>
    </row>
    <row r="1147" spans="1:14" x14ac:dyDescent="0.25">
      <c r="A1147" s="1">
        <v>11870</v>
      </c>
      <c r="B1147" s="1" t="s">
        <v>211</v>
      </c>
      <c r="C1147" t="s">
        <v>387</v>
      </c>
      <c r="D1147" t="s">
        <v>101</v>
      </c>
      <c r="E1147" s="2">
        <v>500</v>
      </c>
      <c r="F1147" s="2">
        <v>0</v>
      </c>
      <c r="G1147" s="3" t="s">
        <v>118</v>
      </c>
      <c r="L1147" t="str">
        <f t="shared" si="40"/>
        <v>Cylindrotheca11870</v>
      </c>
      <c r="N1147" s="4"/>
    </row>
    <row r="1148" spans="1:14" x14ac:dyDescent="0.25">
      <c r="A1148" s="1">
        <v>11871</v>
      </c>
      <c r="B1148" s="1" t="s">
        <v>211</v>
      </c>
      <c r="C1148" t="s">
        <v>387</v>
      </c>
      <c r="D1148" t="s">
        <v>101</v>
      </c>
      <c r="E1148" s="2">
        <v>10000</v>
      </c>
      <c r="F1148" s="2">
        <v>0</v>
      </c>
      <c r="G1148" s="3" t="s">
        <v>118</v>
      </c>
      <c r="L1148" t="str">
        <f>+CONCATENATE(G1148,A1147,"a")</f>
        <v>Cylindrotheca11870a</v>
      </c>
      <c r="N1148" s="4"/>
    </row>
    <row r="1149" spans="1:14" x14ac:dyDescent="0.25">
      <c r="A1149" s="1">
        <v>11872</v>
      </c>
      <c r="B1149" s="1" t="s">
        <v>211</v>
      </c>
      <c r="C1149" t="s">
        <v>387</v>
      </c>
      <c r="D1149" t="s">
        <v>101</v>
      </c>
      <c r="E1149" s="2">
        <v>25000</v>
      </c>
      <c r="F1149" s="2">
        <v>0</v>
      </c>
      <c r="G1149" s="3" t="s">
        <v>118</v>
      </c>
      <c r="L1149" t="str">
        <f>+CONCATENATE(G1149,A1147,"b")</f>
        <v>Cylindrotheca11870b</v>
      </c>
      <c r="N1149" s="4"/>
    </row>
    <row r="1150" spans="1:14" x14ac:dyDescent="0.25">
      <c r="A1150" s="1">
        <v>11873</v>
      </c>
      <c r="B1150" s="1" t="s">
        <v>211</v>
      </c>
      <c r="C1150" t="s">
        <v>387</v>
      </c>
      <c r="D1150" t="s">
        <v>101</v>
      </c>
      <c r="E1150" s="2">
        <v>25000</v>
      </c>
      <c r="F1150" s="2">
        <v>0</v>
      </c>
      <c r="G1150" s="3" t="s">
        <v>118</v>
      </c>
      <c r="L1150" t="str">
        <f>+CONCATENATE(G1150,A1147,"c")</f>
        <v>Cylindrotheca11870c</v>
      </c>
      <c r="N1150" s="4"/>
    </row>
    <row r="1151" spans="1:14" x14ac:dyDescent="0.25">
      <c r="A1151" s="1">
        <v>11874</v>
      </c>
      <c r="B1151" s="1" t="s">
        <v>131</v>
      </c>
      <c r="C1151" t="s">
        <v>386</v>
      </c>
      <c r="D1151" t="s">
        <v>101</v>
      </c>
      <c r="E1151" s="2">
        <v>2500</v>
      </c>
      <c r="F1151" s="2">
        <v>0</v>
      </c>
      <c r="G1151" s="3" t="s">
        <v>16</v>
      </c>
      <c r="L1151" t="str">
        <f t="shared" si="40"/>
        <v>Thalassiosira11874</v>
      </c>
      <c r="N1151" s="4"/>
    </row>
    <row r="1152" spans="1:14" x14ac:dyDescent="0.25">
      <c r="A1152" s="1">
        <v>11875</v>
      </c>
      <c r="B1152" s="1" t="s">
        <v>131</v>
      </c>
      <c r="C1152" t="s">
        <v>386</v>
      </c>
      <c r="D1152" t="s">
        <v>101</v>
      </c>
      <c r="E1152" s="2">
        <v>20000</v>
      </c>
      <c r="F1152" s="2">
        <v>0</v>
      </c>
      <c r="G1152" s="3" t="s">
        <v>16</v>
      </c>
      <c r="L1152" t="str">
        <f>+CONCATENATE(G1152,A1151,"a")</f>
        <v>Thalassiosira11874a</v>
      </c>
      <c r="N1152" s="4"/>
    </row>
    <row r="1153" spans="1:14" x14ac:dyDescent="0.25">
      <c r="A1153" s="1">
        <v>11876</v>
      </c>
      <c r="B1153" s="1" t="s">
        <v>131</v>
      </c>
      <c r="C1153" t="s">
        <v>386</v>
      </c>
      <c r="D1153" t="s">
        <v>101</v>
      </c>
      <c r="E1153" s="2">
        <v>25000</v>
      </c>
      <c r="F1153" s="2">
        <v>0</v>
      </c>
      <c r="G1153" s="3" t="s">
        <v>16</v>
      </c>
      <c r="L1153" t="str">
        <f>+CONCATENATE(G1153,A1151,"b")</f>
        <v>Thalassiosira11874b</v>
      </c>
      <c r="N1153" s="4"/>
    </row>
    <row r="1154" spans="1:14" x14ac:dyDescent="0.25">
      <c r="A1154" s="5">
        <v>11877</v>
      </c>
      <c r="B1154" s="1" t="s">
        <v>131</v>
      </c>
      <c r="C1154" t="s">
        <v>386</v>
      </c>
      <c r="D1154" t="s">
        <v>101</v>
      </c>
      <c r="E1154" s="2">
        <v>6000</v>
      </c>
      <c r="F1154" s="2">
        <v>0</v>
      </c>
      <c r="G1154" s="3" t="s">
        <v>16</v>
      </c>
      <c r="L1154" t="str">
        <f t="shared" si="40"/>
        <v>Thalassiosira11877</v>
      </c>
      <c r="N1154" s="4"/>
    </row>
    <row r="1155" spans="1:14" x14ac:dyDescent="0.25">
      <c r="A1155" s="1">
        <v>11878</v>
      </c>
      <c r="B1155" s="1" t="s">
        <v>131</v>
      </c>
      <c r="C1155" t="s">
        <v>386</v>
      </c>
      <c r="D1155" t="s">
        <v>101</v>
      </c>
      <c r="E1155" s="2">
        <v>3500</v>
      </c>
      <c r="F1155" s="2">
        <v>0</v>
      </c>
      <c r="G1155" s="3" t="s">
        <v>16</v>
      </c>
      <c r="L1155" t="str">
        <f t="shared" si="40"/>
        <v>Thalassiosira11878</v>
      </c>
      <c r="N1155" s="4"/>
    </row>
    <row r="1156" spans="1:14" x14ac:dyDescent="0.25">
      <c r="A1156" s="1">
        <v>11879</v>
      </c>
      <c r="B1156" s="1" t="s">
        <v>131</v>
      </c>
      <c r="C1156" t="s">
        <v>386</v>
      </c>
      <c r="D1156" t="s">
        <v>101</v>
      </c>
      <c r="E1156" s="2">
        <v>1500</v>
      </c>
      <c r="F1156" s="2">
        <v>0</v>
      </c>
      <c r="G1156" s="3" t="s">
        <v>16</v>
      </c>
      <c r="L1156" t="str">
        <f t="shared" si="40"/>
        <v>Thalassiosira11879</v>
      </c>
      <c r="N1156" s="4"/>
    </row>
    <row r="1157" spans="1:14" x14ac:dyDescent="0.25">
      <c r="A1157" s="1">
        <v>11880</v>
      </c>
      <c r="B1157" s="1" t="s">
        <v>131</v>
      </c>
      <c r="C1157" t="s">
        <v>386</v>
      </c>
      <c r="D1157" t="s">
        <v>101</v>
      </c>
      <c r="E1157" s="2">
        <v>15000</v>
      </c>
      <c r="F1157" s="2">
        <v>0</v>
      </c>
      <c r="G1157" s="3" t="s">
        <v>16</v>
      </c>
      <c r="L1157" t="str">
        <f>+CONCATENATE(G1157,A1156,"a")</f>
        <v>Thalassiosira11879a</v>
      </c>
      <c r="N1157" s="4"/>
    </row>
    <row r="1158" spans="1:14" x14ac:dyDescent="0.25">
      <c r="A1158" s="1">
        <v>11881</v>
      </c>
      <c r="B1158" s="1" t="s">
        <v>131</v>
      </c>
      <c r="C1158" t="s">
        <v>386</v>
      </c>
      <c r="D1158" t="s">
        <v>101</v>
      </c>
      <c r="E1158" s="2">
        <v>50000</v>
      </c>
      <c r="F1158" s="2">
        <v>0</v>
      </c>
      <c r="G1158" s="3" t="s">
        <v>16</v>
      </c>
      <c r="L1158" t="str">
        <f>+CONCATENATE(G1158,A1156,"b")</f>
        <v>Thalassiosira11879b</v>
      </c>
      <c r="N1158" s="4"/>
    </row>
    <row r="1159" spans="1:14" x14ac:dyDescent="0.25">
      <c r="A1159" s="1">
        <v>11882</v>
      </c>
      <c r="B1159" s="1" t="s">
        <v>131</v>
      </c>
      <c r="C1159" t="s">
        <v>386</v>
      </c>
      <c r="D1159" t="s">
        <v>101</v>
      </c>
      <c r="E1159" s="2">
        <v>15000</v>
      </c>
      <c r="F1159" s="2">
        <v>0</v>
      </c>
      <c r="G1159" s="3" t="s">
        <v>16</v>
      </c>
      <c r="L1159" t="str">
        <f>+CONCATENATE(G1159,A1156,"c")</f>
        <v>Thalassiosira11879c</v>
      </c>
      <c r="N1159" s="4"/>
    </row>
    <row r="1160" spans="1:14" x14ac:dyDescent="0.25">
      <c r="A1160" s="1">
        <v>11883</v>
      </c>
      <c r="B1160" s="1" t="s">
        <v>131</v>
      </c>
      <c r="C1160" t="s">
        <v>386</v>
      </c>
      <c r="D1160" t="s">
        <v>101</v>
      </c>
      <c r="E1160" s="2">
        <v>2500</v>
      </c>
      <c r="F1160" s="2">
        <v>0</v>
      </c>
      <c r="G1160" s="3" t="s">
        <v>16</v>
      </c>
      <c r="L1160" t="str">
        <f t="shared" si="40"/>
        <v>Thalassiosira11883</v>
      </c>
      <c r="N1160" s="4"/>
    </row>
    <row r="1161" spans="1:14" x14ac:dyDescent="0.25">
      <c r="A1161" s="1">
        <v>11884</v>
      </c>
      <c r="B1161" s="1" t="s">
        <v>131</v>
      </c>
      <c r="C1161" t="s">
        <v>386</v>
      </c>
      <c r="D1161" t="s">
        <v>101</v>
      </c>
      <c r="E1161" s="2">
        <v>20000</v>
      </c>
      <c r="F1161" s="2">
        <v>0</v>
      </c>
      <c r="G1161" s="3" t="s">
        <v>16</v>
      </c>
      <c r="L1161" t="str">
        <f>+CONCATENATE(G1161,A1160,"a")</f>
        <v>Thalassiosira11883a</v>
      </c>
      <c r="N1161" s="4"/>
    </row>
    <row r="1162" spans="1:14" x14ac:dyDescent="0.25">
      <c r="A1162" s="1">
        <v>11885</v>
      </c>
      <c r="B1162" s="1" t="s">
        <v>131</v>
      </c>
      <c r="C1162" t="s">
        <v>386</v>
      </c>
      <c r="D1162" t="s">
        <v>101</v>
      </c>
      <c r="E1162" s="2">
        <v>50000</v>
      </c>
      <c r="F1162" s="2">
        <v>0</v>
      </c>
      <c r="G1162" s="3" t="s">
        <v>16</v>
      </c>
      <c r="H1162" s="3"/>
      <c r="L1162" t="str">
        <f>+CONCATENATE(G1162,A1160,"b")</f>
        <v>Thalassiosira11883b</v>
      </c>
      <c r="N1162" s="4"/>
    </row>
    <row r="1163" spans="1:14" x14ac:dyDescent="0.25">
      <c r="A1163" s="1">
        <v>11886</v>
      </c>
      <c r="B1163" s="1" t="s">
        <v>131</v>
      </c>
      <c r="C1163" t="s">
        <v>386</v>
      </c>
      <c r="D1163" t="s">
        <v>101</v>
      </c>
      <c r="E1163" s="2">
        <v>20000</v>
      </c>
      <c r="F1163" s="2">
        <v>0</v>
      </c>
      <c r="G1163" s="3" t="s">
        <v>16</v>
      </c>
      <c r="L1163" t="str">
        <f>+CONCATENATE(G1163,A1160,"c")</f>
        <v>Thalassiosira11883c</v>
      </c>
      <c r="N1163" s="4"/>
    </row>
    <row r="1164" spans="1:14" x14ac:dyDescent="0.25">
      <c r="A1164" s="1">
        <v>11887</v>
      </c>
      <c r="B1164" s="1" t="s">
        <v>131</v>
      </c>
      <c r="C1164" t="s">
        <v>386</v>
      </c>
      <c r="D1164" t="s">
        <v>101</v>
      </c>
      <c r="E1164" s="2">
        <v>5000</v>
      </c>
      <c r="F1164" s="2">
        <v>0</v>
      </c>
      <c r="G1164" s="3" t="s">
        <v>128</v>
      </c>
      <c r="L1164" t="str">
        <f t="shared" si="40"/>
        <v>Detonula11887</v>
      </c>
      <c r="N1164" s="4"/>
    </row>
    <row r="1165" spans="1:14" x14ac:dyDescent="0.25">
      <c r="A1165" s="1">
        <v>11888</v>
      </c>
      <c r="B1165" s="1" t="s">
        <v>131</v>
      </c>
      <c r="C1165" t="s">
        <v>386</v>
      </c>
      <c r="D1165" t="s">
        <v>101</v>
      </c>
      <c r="E1165" s="2">
        <v>1700</v>
      </c>
      <c r="F1165" s="2">
        <v>0</v>
      </c>
      <c r="G1165" s="3" t="s">
        <v>16</v>
      </c>
      <c r="L1165" t="str">
        <f t="shared" si="40"/>
        <v>Thalassiosira11888</v>
      </c>
      <c r="N1165" s="4"/>
    </row>
    <row r="1166" spans="1:14" x14ac:dyDescent="0.25">
      <c r="A1166" s="1">
        <v>11889</v>
      </c>
      <c r="B1166" s="1" t="s">
        <v>131</v>
      </c>
      <c r="C1166" t="s">
        <v>386</v>
      </c>
      <c r="D1166" t="s">
        <v>101</v>
      </c>
      <c r="E1166" s="2">
        <v>15000</v>
      </c>
      <c r="F1166" s="2">
        <v>0</v>
      </c>
      <c r="G1166" s="3" t="s">
        <v>16</v>
      </c>
      <c r="L1166" t="str">
        <f>+CONCATENATE(G1166,A1165,"a")</f>
        <v>Thalassiosira11888a</v>
      </c>
      <c r="N1166" s="4"/>
    </row>
    <row r="1167" spans="1:14" x14ac:dyDescent="0.25">
      <c r="A1167" s="1">
        <v>11890</v>
      </c>
      <c r="B1167" s="1" t="s">
        <v>131</v>
      </c>
      <c r="C1167" t="s">
        <v>386</v>
      </c>
      <c r="D1167" t="s">
        <v>101</v>
      </c>
      <c r="E1167" s="2">
        <v>15000</v>
      </c>
      <c r="F1167" s="2">
        <v>0</v>
      </c>
      <c r="G1167" s="3" t="s">
        <v>16</v>
      </c>
      <c r="L1167" t="str">
        <f>+CONCATENATE(G1167,A1165,"b")</f>
        <v>Thalassiosira11888b</v>
      </c>
      <c r="N1167" s="4"/>
    </row>
    <row r="1168" spans="1:14" x14ac:dyDescent="0.25">
      <c r="A1168" s="1">
        <v>11891</v>
      </c>
      <c r="B1168" s="1" t="s">
        <v>131</v>
      </c>
      <c r="C1168" t="s">
        <v>386</v>
      </c>
      <c r="D1168" t="s">
        <v>101</v>
      </c>
      <c r="E1168" s="2">
        <v>2300</v>
      </c>
      <c r="F1168" s="2">
        <v>0</v>
      </c>
      <c r="G1168" s="3" t="s">
        <v>16</v>
      </c>
      <c r="L1168" t="str">
        <f t="shared" si="40"/>
        <v>Thalassiosira11891</v>
      </c>
      <c r="N1168" s="4"/>
    </row>
    <row r="1169" spans="1:14" x14ac:dyDescent="0.25">
      <c r="A1169" s="1">
        <v>11892</v>
      </c>
      <c r="B1169" s="1" t="s">
        <v>131</v>
      </c>
      <c r="C1169" t="s">
        <v>386</v>
      </c>
      <c r="D1169" t="s">
        <v>101</v>
      </c>
      <c r="E1169" s="2">
        <v>20000</v>
      </c>
      <c r="F1169" s="2">
        <v>0</v>
      </c>
      <c r="G1169" s="3" t="s">
        <v>16</v>
      </c>
      <c r="L1169" t="str">
        <f>+CONCATENATE(G1169,A1168,"a")</f>
        <v>Thalassiosira11891a</v>
      </c>
      <c r="N1169" s="4"/>
    </row>
    <row r="1170" spans="1:14" x14ac:dyDescent="0.25">
      <c r="A1170" s="1">
        <v>11893</v>
      </c>
      <c r="B1170" s="1" t="s">
        <v>131</v>
      </c>
      <c r="C1170" t="s">
        <v>386</v>
      </c>
      <c r="D1170" t="s">
        <v>101</v>
      </c>
      <c r="E1170" s="2">
        <v>4500</v>
      </c>
      <c r="F1170" s="2">
        <v>0</v>
      </c>
      <c r="G1170" s="3" t="s">
        <v>16</v>
      </c>
      <c r="L1170" t="str">
        <f t="shared" si="40"/>
        <v>Thalassiosira11893</v>
      </c>
      <c r="N1170" s="4"/>
    </row>
    <row r="1171" spans="1:14" x14ac:dyDescent="0.25">
      <c r="A1171" s="1">
        <v>11894</v>
      </c>
      <c r="B1171" s="1" t="s">
        <v>131</v>
      </c>
      <c r="C1171" t="s">
        <v>386</v>
      </c>
      <c r="D1171" t="s">
        <v>101</v>
      </c>
      <c r="E1171" s="2">
        <v>1800</v>
      </c>
      <c r="F1171" s="2">
        <v>0</v>
      </c>
      <c r="G1171" s="3" t="s">
        <v>16</v>
      </c>
      <c r="L1171" t="str">
        <f t="shared" si="40"/>
        <v>Thalassiosira11894</v>
      </c>
      <c r="N1171" s="4"/>
    </row>
    <row r="1172" spans="1:14" x14ac:dyDescent="0.25">
      <c r="A1172" s="1">
        <v>11895</v>
      </c>
      <c r="B1172" s="1" t="s">
        <v>131</v>
      </c>
      <c r="C1172" t="s">
        <v>386</v>
      </c>
      <c r="D1172" t="s">
        <v>101</v>
      </c>
      <c r="E1172" s="2">
        <v>25000</v>
      </c>
      <c r="F1172" s="2">
        <v>0</v>
      </c>
      <c r="G1172" s="3" t="s">
        <v>16</v>
      </c>
      <c r="L1172" t="str">
        <f>+CONCATENATE(G1172,A1171,"a")</f>
        <v>Thalassiosira11894a</v>
      </c>
      <c r="N1172" s="4"/>
    </row>
    <row r="1173" spans="1:14" x14ac:dyDescent="0.25">
      <c r="A1173" s="1">
        <v>11896</v>
      </c>
      <c r="B1173" s="1" t="s">
        <v>131</v>
      </c>
      <c r="C1173" t="s">
        <v>386</v>
      </c>
      <c r="D1173" t="s">
        <v>101</v>
      </c>
      <c r="E1173" s="2">
        <v>20000</v>
      </c>
      <c r="F1173" s="2">
        <v>0</v>
      </c>
      <c r="G1173" s="3" t="s">
        <v>16</v>
      </c>
      <c r="L1173" t="str">
        <f>+CONCATENATE(G1173,A1171,"b")</f>
        <v>Thalassiosira11894b</v>
      </c>
      <c r="N1173" s="4"/>
    </row>
    <row r="1174" spans="1:14" x14ac:dyDescent="0.25">
      <c r="A1174" s="1">
        <v>11897</v>
      </c>
      <c r="B1174" s="1" t="s">
        <v>131</v>
      </c>
      <c r="C1174" t="s">
        <v>386</v>
      </c>
      <c r="D1174" t="s">
        <v>101</v>
      </c>
      <c r="E1174" s="2">
        <v>3000</v>
      </c>
      <c r="F1174" s="2">
        <v>0</v>
      </c>
      <c r="G1174" s="3" t="s">
        <v>14</v>
      </c>
      <c r="L1174" t="str">
        <f t="shared" si="40"/>
        <v>Nitzschia11897</v>
      </c>
      <c r="N1174" s="4"/>
    </row>
    <row r="1175" spans="1:14" x14ac:dyDescent="0.25">
      <c r="A1175" s="1">
        <v>11905</v>
      </c>
      <c r="B1175" s="1" t="s">
        <v>131</v>
      </c>
      <c r="C1175" t="s">
        <v>386</v>
      </c>
      <c r="D1175" t="s">
        <v>101</v>
      </c>
      <c r="E1175" s="2">
        <v>2000</v>
      </c>
      <c r="F1175" s="2">
        <v>0</v>
      </c>
      <c r="G1175" s="3" t="s">
        <v>16</v>
      </c>
      <c r="L1175" t="str">
        <f t="shared" si="40"/>
        <v>Thalassiosira11905</v>
      </c>
      <c r="N1175" s="4"/>
    </row>
    <row r="1176" spans="1:14" x14ac:dyDescent="0.25">
      <c r="A1176" s="1">
        <v>11906</v>
      </c>
      <c r="B1176" s="1" t="s">
        <v>131</v>
      </c>
      <c r="C1176" t="s">
        <v>386</v>
      </c>
      <c r="D1176" t="s">
        <v>101</v>
      </c>
      <c r="E1176" s="2">
        <v>2500</v>
      </c>
      <c r="F1176" s="2">
        <v>0</v>
      </c>
      <c r="G1176" s="3" t="s">
        <v>16</v>
      </c>
      <c r="L1176" t="str">
        <f t="shared" si="40"/>
        <v>Thalassiosira11906</v>
      </c>
      <c r="N1176" s="4"/>
    </row>
    <row r="1177" spans="1:14" x14ac:dyDescent="0.25">
      <c r="A1177" s="1">
        <v>11907</v>
      </c>
      <c r="B1177" s="1" t="s">
        <v>131</v>
      </c>
      <c r="C1177" t="s">
        <v>386</v>
      </c>
      <c r="D1177" t="s">
        <v>101</v>
      </c>
      <c r="E1177" s="2">
        <v>7500</v>
      </c>
      <c r="F1177" s="2">
        <v>0</v>
      </c>
      <c r="G1177" s="3" t="s">
        <v>16</v>
      </c>
      <c r="L1177" t="str">
        <f>+CONCATENATE(G1177,A1176,"a")</f>
        <v>Thalassiosira11906a</v>
      </c>
      <c r="N1177" s="4"/>
    </row>
    <row r="1178" spans="1:14" x14ac:dyDescent="0.25">
      <c r="A1178" s="1">
        <v>11908</v>
      </c>
      <c r="B1178" s="1" t="s">
        <v>131</v>
      </c>
      <c r="C1178" t="s">
        <v>386</v>
      </c>
      <c r="D1178" t="s">
        <v>101</v>
      </c>
      <c r="E1178" s="2">
        <v>650</v>
      </c>
      <c r="F1178" s="2">
        <v>0</v>
      </c>
      <c r="G1178" s="3" t="s">
        <v>16</v>
      </c>
      <c r="J1178" t="s">
        <v>236</v>
      </c>
      <c r="K1178" t="s">
        <v>237</v>
      </c>
      <c r="L1178" t="str">
        <f t="shared" si="40"/>
        <v>Thalassiosira11908</v>
      </c>
      <c r="N1178" s="4"/>
    </row>
    <row r="1179" spans="1:14" x14ac:dyDescent="0.25">
      <c r="A1179" s="1">
        <v>11909</v>
      </c>
      <c r="B1179" s="1" t="s">
        <v>131</v>
      </c>
      <c r="C1179" t="s">
        <v>386</v>
      </c>
      <c r="D1179" t="s">
        <v>101</v>
      </c>
      <c r="E1179" s="2">
        <v>3500</v>
      </c>
      <c r="F1179" s="2">
        <v>0</v>
      </c>
      <c r="G1179" s="3" t="s">
        <v>16</v>
      </c>
      <c r="L1179" t="str">
        <f>+CONCATENATE(G1179,A1178,"a")</f>
        <v>Thalassiosira11908a</v>
      </c>
      <c r="N1179" s="4"/>
    </row>
    <row r="1180" spans="1:14" x14ac:dyDescent="0.25">
      <c r="A1180" s="1">
        <v>11910</v>
      </c>
      <c r="B1180" s="1" t="s">
        <v>131</v>
      </c>
      <c r="C1180" t="s">
        <v>386</v>
      </c>
      <c r="D1180" t="s">
        <v>101</v>
      </c>
      <c r="E1180" s="2">
        <v>50000</v>
      </c>
      <c r="F1180" s="2">
        <v>0</v>
      </c>
      <c r="G1180" s="3" t="s">
        <v>16</v>
      </c>
      <c r="L1180" t="str">
        <f>+CONCATENATE(G1180,A1178,"b")</f>
        <v>Thalassiosira11908b</v>
      </c>
      <c r="N1180" s="4"/>
    </row>
    <row r="1181" spans="1:14" x14ac:dyDescent="0.25">
      <c r="A1181" s="1">
        <v>11911</v>
      </c>
      <c r="B1181" s="1" t="s">
        <v>131</v>
      </c>
      <c r="C1181" t="s">
        <v>386</v>
      </c>
      <c r="D1181" t="s">
        <v>101</v>
      </c>
      <c r="E1181" s="2">
        <v>22000</v>
      </c>
      <c r="F1181" s="2">
        <v>0</v>
      </c>
      <c r="G1181" s="3" t="s">
        <v>16</v>
      </c>
      <c r="L1181" t="str">
        <f>+CONCATENATE(G1181,A1178,"c")</f>
        <v>Thalassiosira11908c</v>
      </c>
      <c r="N1181" s="4"/>
    </row>
    <row r="1182" spans="1:14" x14ac:dyDescent="0.25">
      <c r="A1182" s="1">
        <v>11912</v>
      </c>
      <c r="B1182" s="1" t="s">
        <v>238</v>
      </c>
      <c r="C1182" t="s">
        <v>342</v>
      </c>
      <c r="D1182" t="s">
        <v>101</v>
      </c>
      <c r="E1182" s="2">
        <v>5000</v>
      </c>
      <c r="F1182" s="2">
        <v>0</v>
      </c>
      <c r="G1182" s="3" t="s">
        <v>45</v>
      </c>
      <c r="H1182" t="s">
        <v>76</v>
      </c>
      <c r="L1182" t="str">
        <f t="shared" ref="L1182:L1242" si="41">+CONCATENATE(G1182,A1182)</f>
        <v>Umbellosphaera11912</v>
      </c>
      <c r="N1182" s="4"/>
    </row>
    <row r="1183" spans="1:14" x14ac:dyDescent="0.25">
      <c r="A1183" s="1">
        <v>11913</v>
      </c>
      <c r="B1183" s="1" t="s">
        <v>238</v>
      </c>
      <c r="C1183" t="s">
        <v>342</v>
      </c>
      <c r="D1183" t="s">
        <v>101</v>
      </c>
      <c r="E1183" s="2">
        <v>15000</v>
      </c>
      <c r="F1183" s="2">
        <v>0</v>
      </c>
      <c r="G1183" s="3" t="s">
        <v>68</v>
      </c>
      <c r="L1183" t="str">
        <f t="shared" si="41"/>
        <v>coccolith11913</v>
      </c>
      <c r="N1183" s="4"/>
    </row>
    <row r="1184" spans="1:14" x14ac:dyDescent="0.25">
      <c r="A1184" s="1">
        <v>11914</v>
      </c>
      <c r="B1184" s="1" t="s">
        <v>238</v>
      </c>
      <c r="C1184" t="s">
        <v>342</v>
      </c>
      <c r="D1184" t="s">
        <v>101</v>
      </c>
      <c r="E1184" s="2">
        <v>10000</v>
      </c>
      <c r="F1184" s="2">
        <v>0</v>
      </c>
      <c r="G1184" s="3" t="s">
        <v>16</v>
      </c>
      <c r="K1184" t="s">
        <v>239</v>
      </c>
      <c r="L1184" t="str">
        <f t="shared" si="41"/>
        <v>Thalassiosira11914</v>
      </c>
      <c r="N1184" s="4"/>
    </row>
    <row r="1185" spans="1:14" x14ac:dyDescent="0.25">
      <c r="A1185" s="1">
        <v>11915</v>
      </c>
      <c r="B1185" s="1" t="s">
        <v>238</v>
      </c>
      <c r="C1185" t="s">
        <v>342</v>
      </c>
      <c r="D1185" t="s">
        <v>101</v>
      </c>
      <c r="E1185" s="2">
        <v>2000</v>
      </c>
      <c r="F1185" s="2">
        <v>0</v>
      </c>
      <c r="G1185" s="3" t="s">
        <v>50</v>
      </c>
      <c r="L1185" t="str">
        <f t="shared" si="41"/>
        <v>Rhizosolenia11915</v>
      </c>
      <c r="N1185" s="4"/>
    </row>
    <row r="1186" spans="1:14" x14ac:dyDescent="0.25">
      <c r="A1186" s="1">
        <v>11916</v>
      </c>
      <c r="B1186" s="1" t="s">
        <v>238</v>
      </c>
      <c r="C1186" t="s">
        <v>342</v>
      </c>
      <c r="D1186" t="s">
        <v>101</v>
      </c>
      <c r="E1186" s="2">
        <v>7500</v>
      </c>
      <c r="F1186" s="2">
        <v>0</v>
      </c>
      <c r="G1186" s="3" t="s">
        <v>14</v>
      </c>
      <c r="L1186" t="str">
        <f t="shared" si="41"/>
        <v>Nitzschia11916</v>
      </c>
      <c r="N1186" s="4"/>
    </row>
    <row r="1187" spans="1:14" x14ac:dyDescent="0.25">
      <c r="A1187" s="1">
        <v>11917</v>
      </c>
      <c r="B1187" s="1" t="s">
        <v>238</v>
      </c>
      <c r="C1187" t="s">
        <v>342</v>
      </c>
      <c r="D1187" t="s">
        <v>101</v>
      </c>
      <c r="E1187" s="2">
        <v>7000</v>
      </c>
      <c r="F1187" s="2">
        <v>0</v>
      </c>
      <c r="G1187" s="3" t="s">
        <v>13</v>
      </c>
      <c r="L1187" t="str">
        <f t="shared" si="41"/>
        <v>Syracosphaera11917</v>
      </c>
      <c r="N1187" s="4"/>
    </row>
    <row r="1188" spans="1:14" x14ac:dyDescent="0.25">
      <c r="A1188" s="1">
        <v>11918</v>
      </c>
      <c r="B1188" s="1" t="s">
        <v>238</v>
      </c>
      <c r="C1188" t="s">
        <v>342</v>
      </c>
      <c r="D1188" t="s">
        <v>101</v>
      </c>
      <c r="E1188" s="2">
        <v>7000</v>
      </c>
      <c r="F1188" s="2">
        <v>0</v>
      </c>
      <c r="G1188" s="3" t="s">
        <v>166</v>
      </c>
      <c r="L1188" t="str">
        <f t="shared" si="41"/>
        <v>Helicosphaera11918</v>
      </c>
      <c r="N1188" s="4"/>
    </row>
    <row r="1189" spans="1:14" x14ac:dyDescent="0.25">
      <c r="A1189" s="1">
        <v>11919</v>
      </c>
      <c r="B1189" s="1" t="s">
        <v>238</v>
      </c>
      <c r="C1189" t="s">
        <v>342</v>
      </c>
      <c r="D1189" t="s">
        <v>101</v>
      </c>
      <c r="E1189" s="2">
        <v>500</v>
      </c>
      <c r="F1189" s="2">
        <v>0</v>
      </c>
      <c r="G1189" s="3" t="s">
        <v>240</v>
      </c>
      <c r="H1189" t="s">
        <v>241</v>
      </c>
      <c r="L1189" t="str">
        <f t="shared" si="41"/>
        <v>Climacodium11919</v>
      </c>
      <c r="N1189" s="4"/>
    </row>
    <row r="1190" spans="1:14" x14ac:dyDescent="0.25">
      <c r="A1190" s="1">
        <v>11920</v>
      </c>
      <c r="B1190" s="1" t="s">
        <v>238</v>
      </c>
      <c r="C1190" t="s">
        <v>342</v>
      </c>
      <c r="D1190" t="s">
        <v>101</v>
      </c>
      <c r="E1190" s="2">
        <v>3500</v>
      </c>
      <c r="F1190" s="2">
        <v>0</v>
      </c>
      <c r="G1190" s="3" t="s">
        <v>26</v>
      </c>
      <c r="L1190" t="str">
        <f t="shared" si="41"/>
        <v>Chaetoceros11920</v>
      </c>
      <c r="N1190" s="4"/>
    </row>
    <row r="1191" spans="1:14" x14ac:dyDescent="0.25">
      <c r="A1191" s="1">
        <v>11921</v>
      </c>
      <c r="B1191" s="1" t="s">
        <v>238</v>
      </c>
      <c r="C1191" t="s">
        <v>342</v>
      </c>
      <c r="D1191" t="s">
        <v>101</v>
      </c>
      <c r="E1191" s="2">
        <v>2000</v>
      </c>
      <c r="F1191" s="2">
        <v>0</v>
      </c>
      <c r="G1191" s="3" t="s">
        <v>114</v>
      </c>
      <c r="L1191" t="str">
        <f t="shared" si="41"/>
        <v>Calciopappus11921</v>
      </c>
      <c r="N1191" s="4"/>
    </row>
    <row r="1192" spans="1:14" x14ac:dyDescent="0.25">
      <c r="A1192" s="1">
        <v>11922</v>
      </c>
      <c r="B1192" s="1" t="s">
        <v>238</v>
      </c>
      <c r="C1192" t="s">
        <v>342</v>
      </c>
      <c r="D1192" t="s">
        <v>101</v>
      </c>
      <c r="E1192" s="2">
        <v>7500</v>
      </c>
      <c r="F1192" s="2">
        <v>0</v>
      </c>
      <c r="G1192" s="3" t="s">
        <v>114</v>
      </c>
      <c r="L1192" t="str">
        <f>+CONCATENATE(G1192,A1191,"a")</f>
        <v>Calciopappus11921a</v>
      </c>
      <c r="N1192" s="4"/>
    </row>
    <row r="1193" spans="1:14" x14ac:dyDescent="0.25">
      <c r="A1193" s="1">
        <v>11923</v>
      </c>
      <c r="B1193" s="1" t="s">
        <v>238</v>
      </c>
      <c r="C1193" t="s">
        <v>342</v>
      </c>
      <c r="D1193" t="s">
        <v>101</v>
      </c>
      <c r="E1193" s="2">
        <v>5000</v>
      </c>
      <c r="F1193" s="2">
        <v>0</v>
      </c>
      <c r="G1193" s="3" t="s">
        <v>13</v>
      </c>
      <c r="L1193" t="str">
        <f t="shared" si="41"/>
        <v>Syracosphaera11923</v>
      </c>
      <c r="N1193" s="4"/>
    </row>
    <row r="1194" spans="1:14" x14ac:dyDescent="0.25">
      <c r="A1194" s="1">
        <v>11924</v>
      </c>
      <c r="B1194" s="1" t="s">
        <v>238</v>
      </c>
      <c r="C1194" t="s">
        <v>342</v>
      </c>
      <c r="D1194" t="s">
        <v>101</v>
      </c>
      <c r="E1194" s="2">
        <v>15000</v>
      </c>
      <c r="F1194" s="2">
        <v>0</v>
      </c>
      <c r="G1194" s="3" t="s">
        <v>8</v>
      </c>
      <c r="L1194" t="str">
        <f t="shared" si="41"/>
        <v>Pseudonitzschia11924</v>
      </c>
      <c r="N1194" s="4"/>
    </row>
    <row r="1195" spans="1:14" x14ac:dyDescent="0.25">
      <c r="A1195" s="1">
        <v>11925</v>
      </c>
      <c r="B1195" s="1" t="s">
        <v>238</v>
      </c>
      <c r="C1195" t="s">
        <v>342</v>
      </c>
      <c r="D1195" t="s">
        <v>101</v>
      </c>
      <c r="E1195" s="2">
        <v>10000</v>
      </c>
      <c r="F1195" s="2">
        <v>0</v>
      </c>
      <c r="G1195" s="3" t="s">
        <v>27</v>
      </c>
      <c r="L1195" t="str">
        <f t="shared" si="41"/>
        <v>Thalassionema11925</v>
      </c>
      <c r="N1195" s="4"/>
    </row>
    <row r="1196" spans="1:14" x14ac:dyDescent="0.25">
      <c r="A1196" s="1">
        <v>11926</v>
      </c>
      <c r="B1196" s="1" t="s">
        <v>238</v>
      </c>
      <c r="C1196" t="s">
        <v>342</v>
      </c>
      <c r="D1196" t="s">
        <v>101</v>
      </c>
      <c r="E1196" s="2">
        <v>8500</v>
      </c>
      <c r="F1196" s="2">
        <v>0</v>
      </c>
      <c r="G1196" s="3" t="s">
        <v>185</v>
      </c>
      <c r="L1196" t="str">
        <f t="shared" si="41"/>
        <v>holococcolith11926</v>
      </c>
      <c r="N1196" s="4"/>
    </row>
    <row r="1197" spans="1:14" x14ac:dyDescent="0.25">
      <c r="A1197" s="1">
        <v>11927</v>
      </c>
      <c r="B1197" s="1" t="s">
        <v>238</v>
      </c>
      <c r="C1197" t="s">
        <v>342</v>
      </c>
      <c r="D1197" t="s">
        <v>101</v>
      </c>
      <c r="E1197" s="2">
        <v>5000</v>
      </c>
      <c r="F1197" s="2">
        <v>0</v>
      </c>
      <c r="G1197" s="3" t="s">
        <v>14</v>
      </c>
      <c r="L1197" t="str">
        <f t="shared" si="41"/>
        <v>Nitzschia11927</v>
      </c>
      <c r="N1197" s="4"/>
    </row>
    <row r="1198" spans="1:14" x14ac:dyDescent="0.25">
      <c r="A1198" s="1">
        <v>11928</v>
      </c>
      <c r="B1198" s="1" t="s">
        <v>238</v>
      </c>
      <c r="C1198" t="s">
        <v>342</v>
      </c>
      <c r="D1198" t="s">
        <v>101</v>
      </c>
      <c r="E1198" s="2">
        <v>4000</v>
      </c>
      <c r="F1198" s="2">
        <v>0</v>
      </c>
      <c r="G1198" s="3" t="s">
        <v>14</v>
      </c>
      <c r="L1198" t="str">
        <f t="shared" si="41"/>
        <v>Nitzschia11928</v>
      </c>
      <c r="N1198" s="4"/>
    </row>
    <row r="1199" spans="1:14" x14ac:dyDescent="0.25">
      <c r="A1199" s="1">
        <v>11929</v>
      </c>
      <c r="B1199" s="1" t="s">
        <v>238</v>
      </c>
      <c r="C1199" t="s">
        <v>342</v>
      </c>
      <c r="D1199" t="s">
        <v>101</v>
      </c>
      <c r="E1199" s="2">
        <v>7500</v>
      </c>
      <c r="F1199" s="2">
        <v>0</v>
      </c>
      <c r="G1199" s="3" t="s">
        <v>166</v>
      </c>
      <c r="L1199" t="str">
        <f t="shared" si="41"/>
        <v>Helicosphaera11929</v>
      </c>
      <c r="N1199" s="4"/>
    </row>
    <row r="1200" spans="1:14" x14ac:dyDescent="0.25">
      <c r="A1200" s="1">
        <v>11930</v>
      </c>
      <c r="B1200" s="1" t="s">
        <v>238</v>
      </c>
      <c r="C1200" t="s">
        <v>342</v>
      </c>
      <c r="D1200" t="s">
        <v>101</v>
      </c>
      <c r="E1200" s="2">
        <v>5000</v>
      </c>
      <c r="F1200" s="2">
        <v>0</v>
      </c>
      <c r="G1200" s="3" t="s">
        <v>14</v>
      </c>
      <c r="L1200" t="str">
        <f t="shared" si="41"/>
        <v>Nitzschia11930</v>
      </c>
      <c r="N1200" s="4"/>
    </row>
    <row r="1201" spans="1:14" x14ac:dyDescent="0.25">
      <c r="A1201" s="1">
        <v>11931</v>
      </c>
      <c r="B1201" s="1" t="s">
        <v>238</v>
      </c>
      <c r="C1201" t="s">
        <v>342</v>
      </c>
      <c r="D1201" t="s">
        <v>101</v>
      </c>
      <c r="E1201" s="2">
        <v>15000</v>
      </c>
      <c r="F1201" s="2">
        <v>0</v>
      </c>
      <c r="G1201" s="3" t="s">
        <v>13</v>
      </c>
      <c r="H1201" t="s">
        <v>242</v>
      </c>
      <c r="L1201" t="str">
        <f t="shared" si="41"/>
        <v>Syracosphaera11931</v>
      </c>
      <c r="N1201" s="4"/>
    </row>
    <row r="1202" spans="1:14" x14ac:dyDescent="0.25">
      <c r="A1202" s="1">
        <v>11932</v>
      </c>
      <c r="B1202" s="1" t="s">
        <v>238</v>
      </c>
      <c r="C1202" t="s">
        <v>342</v>
      </c>
      <c r="D1202" t="s">
        <v>101</v>
      </c>
      <c r="E1202" s="2">
        <v>5000</v>
      </c>
      <c r="F1202" s="2">
        <v>0</v>
      </c>
      <c r="G1202" s="3" t="s">
        <v>41</v>
      </c>
      <c r="L1202" t="str">
        <f t="shared" si="41"/>
        <v>Oxytoxum11932</v>
      </c>
      <c r="N1202" s="4"/>
    </row>
    <row r="1203" spans="1:14" x14ac:dyDescent="0.25">
      <c r="A1203" s="1">
        <v>11933</v>
      </c>
      <c r="B1203" s="1" t="s">
        <v>243</v>
      </c>
      <c r="C1203" t="s">
        <v>343</v>
      </c>
      <c r="D1203" t="s">
        <v>101</v>
      </c>
      <c r="E1203" s="2">
        <v>7500</v>
      </c>
      <c r="F1203" s="2">
        <v>0</v>
      </c>
      <c r="G1203" s="3" t="s">
        <v>166</v>
      </c>
      <c r="L1203" t="str">
        <f t="shared" si="41"/>
        <v>Helicosphaera11933</v>
      </c>
      <c r="N1203" s="4"/>
    </row>
    <row r="1204" spans="1:14" x14ac:dyDescent="0.25">
      <c r="A1204" s="1">
        <v>11934</v>
      </c>
      <c r="B1204" s="1" t="s">
        <v>243</v>
      </c>
      <c r="C1204" t="s">
        <v>343</v>
      </c>
      <c r="D1204" t="s">
        <v>101</v>
      </c>
      <c r="E1204" s="2">
        <v>5000</v>
      </c>
      <c r="F1204" s="2">
        <v>0</v>
      </c>
      <c r="G1204" s="3" t="s">
        <v>123</v>
      </c>
      <c r="H1204" t="s">
        <v>201</v>
      </c>
      <c r="L1204" t="str">
        <f t="shared" si="41"/>
        <v>Neodelphineis11934</v>
      </c>
      <c r="N1204" s="4"/>
    </row>
    <row r="1205" spans="1:14" x14ac:dyDescent="0.25">
      <c r="A1205" s="1">
        <v>11935</v>
      </c>
      <c r="B1205" s="1" t="s">
        <v>243</v>
      </c>
      <c r="C1205" t="s">
        <v>343</v>
      </c>
      <c r="D1205" t="s">
        <v>101</v>
      </c>
      <c r="E1205" s="2">
        <v>7500</v>
      </c>
      <c r="F1205" s="2">
        <v>0</v>
      </c>
      <c r="G1205" s="3" t="s">
        <v>55</v>
      </c>
      <c r="L1205" t="str">
        <f t="shared" si="41"/>
        <v>Skeletonema11935</v>
      </c>
      <c r="N1205" s="4"/>
    </row>
    <row r="1206" spans="1:14" x14ac:dyDescent="0.25">
      <c r="A1206" s="1">
        <v>11936</v>
      </c>
      <c r="B1206" s="1" t="s">
        <v>243</v>
      </c>
      <c r="C1206" t="s">
        <v>343</v>
      </c>
      <c r="D1206" t="s">
        <v>101</v>
      </c>
      <c r="E1206" s="2">
        <v>1000</v>
      </c>
      <c r="F1206" s="2">
        <v>0</v>
      </c>
      <c r="G1206" s="3" t="s">
        <v>8</v>
      </c>
      <c r="L1206" t="str">
        <f t="shared" si="41"/>
        <v>Pseudonitzschia11936</v>
      </c>
      <c r="N1206" s="4"/>
    </row>
    <row r="1207" spans="1:14" x14ac:dyDescent="0.25">
      <c r="A1207" s="1">
        <v>11937</v>
      </c>
      <c r="B1207" s="1" t="s">
        <v>243</v>
      </c>
      <c r="C1207" t="s">
        <v>343</v>
      </c>
      <c r="D1207" t="s">
        <v>101</v>
      </c>
      <c r="E1207" s="2">
        <v>20000</v>
      </c>
      <c r="F1207" s="2">
        <v>0</v>
      </c>
      <c r="G1207" s="3" t="s">
        <v>16</v>
      </c>
      <c r="H1207" t="s">
        <v>244</v>
      </c>
      <c r="L1207" t="str">
        <f t="shared" si="41"/>
        <v>Thalassiosira11937</v>
      </c>
      <c r="N1207" s="4"/>
    </row>
    <row r="1208" spans="1:14" x14ac:dyDescent="0.25">
      <c r="A1208" s="1">
        <v>11938</v>
      </c>
      <c r="B1208" s="1" t="s">
        <v>243</v>
      </c>
      <c r="C1208" t="s">
        <v>343</v>
      </c>
      <c r="D1208" t="s">
        <v>101</v>
      </c>
      <c r="E1208" s="2">
        <v>17000</v>
      </c>
      <c r="F1208" s="2">
        <v>0</v>
      </c>
      <c r="G1208" s="3" t="s">
        <v>16</v>
      </c>
      <c r="H1208" t="s">
        <v>244</v>
      </c>
      <c r="L1208" t="str">
        <f t="shared" si="41"/>
        <v>Thalassiosira11938</v>
      </c>
      <c r="N1208" s="4"/>
    </row>
    <row r="1209" spans="1:14" x14ac:dyDescent="0.25">
      <c r="A1209" s="1">
        <v>11939</v>
      </c>
      <c r="B1209" s="1" t="s">
        <v>243</v>
      </c>
      <c r="C1209" t="s">
        <v>343</v>
      </c>
      <c r="D1209" t="s">
        <v>101</v>
      </c>
      <c r="E1209" s="2">
        <v>5000</v>
      </c>
      <c r="F1209" s="2">
        <v>0</v>
      </c>
      <c r="G1209" s="3" t="s">
        <v>27</v>
      </c>
      <c r="L1209" t="str">
        <f t="shared" si="41"/>
        <v>Thalassionema11939</v>
      </c>
      <c r="N1209" s="4"/>
    </row>
    <row r="1210" spans="1:14" x14ac:dyDescent="0.25">
      <c r="A1210" s="1">
        <v>11940</v>
      </c>
      <c r="B1210" s="1" t="s">
        <v>243</v>
      </c>
      <c r="C1210" t="s">
        <v>343</v>
      </c>
      <c r="D1210" t="s">
        <v>101</v>
      </c>
      <c r="E1210" s="2">
        <v>2000</v>
      </c>
      <c r="F1210" s="2">
        <v>0</v>
      </c>
      <c r="G1210" s="3" t="s">
        <v>118</v>
      </c>
      <c r="L1210" t="str">
        <f t="shared" si="41"/>
        <v>Cylindrotheca11940</v>
      </c>
      <c r="N1210" s="4"/>
    </row>
    <row r="1211" spans="1:14" x14ac:dyDescent="0.25">
      <c r="A1211" s="1">
        <v>11941</v>
      </c>
      <c r="B1211" s="1" t="s">
        <v>243</v>
      </c>
      <c r="C1211" t="s">
        <v>343</v>
      </c>
      <c r="D1211" t="s">
        <v>101</v>
      </c>
      <c r="E1211" s="2">
        <v>2500</v>
      </c>
      <c r="F1211" s="2">
        <v>0</v>
      </c>
      <c r="G1211" s="3" t="s">
        <v>49</v>
      </c>
      <c r="L1211" t="str">
        <f t="shared" si="41"/>
        <v>Guinardia11941</v>
      </c>
      <c r="N1211" s="4"/>
    </row>
    <row r="1212" spans="1:14" x14ac:dyDescent="0.25">
      <c r="A1212" s="1">
        <v>11942</v>
      </c>
      <c r="B1212" s="1" t="s">
        <v>243</v>
      </c>
      <c r="C1212" t="s">
        <v>343</v>
      </c>
      <c r="D1212" t="s">
        <v>101</v>
      </c>
      <c r="E1212" s="2">
        <v>9000</v>
      </c>
      <c r="F1212" s="2">
        <v>0</v>
      </c>
      <c r="G1212" s="3" t="s">
        <v>16</v>
      </c>
      <c r="L1212" t="str">
        <f t="shared" si="41"/>
        <v>Thalassiosira11942</v>
      </c>
      <c r="N1212" s="4"/>
    </row>
    <row r="1213" spans="1:14" x14ac:dyDescent="0.25">
      <c r="A1213" s="1">
        <v>11943</v>
      </c>
      <c r="B1213" s="1" t="s">
        <v>243</v>
      </c>
      <c r="C1213" t="s">
        <v>343</v>
      </c>
      <c r="D1213" t="s">
        <v>101</v>
      </c>
      <c r="E1213" s="2">
        <v>9000</v>
      </c>
      <c r="F1213" s="2">
        <v>0</v>
      </c>
      <c r="G1213" s="3" t="s">
        <v>14</v>
      </c>
      <c r="L1213" t="str">
        <f t="shared" si="41"/>
        <v>Nitzschia11943</v>
      </c>
      <c r="N1213" s="4"/>
    </row>
    <row r="1214" spans="1:14" x14ac:dyDescent="0.25">
      <c r="A1214" s="1">
        <v>11944</v>
      </c>
      <c r="B1214" s="1" t="s">
        <v>243</v>
      </c>
      <c r="C1214" t="s">
        <v>343</v>
      </c>
      <c r="D1214" t="s">
        <v>101</v>
      </c>
      <c r="E1214" s="2">
        <v>10000</v>
      </c>
      <c r="F1214" s="2">
        <v>0</v>
      </c>
      <c r="G1214" s="3" t="s">
        <v>2</v>
      </c>
      <c r="L1214" t="str">
        <f t="shared" si="41"/>
        <v>Navicula11944</v>
      </c>
      <c r="N1214" s="4"/>
    </row>
    <row r="1215" spans="1:14" s="16" customFormat="1" x14ac:dyDescent="0.25">
      <c r="A1215" s="15">
        <v>11945</v>
      </c>
      <c r="B1215" s="15" t="s">
        <v>243</v>
      </c>
      <c r="C1215" t="s">
        <v>343</v>
      </c>
      <c r="D1215" s="16" t="s">
        <v>101</v>
      </c>
      <c r="E1215" s="17">
        <v>7500</v>
      </c>
      <c r="F1215" s="17">
        <v>0</v>
      </c>
      <c r="G1215" s="18" t="s">
        <v>16</v>
      </c>
      <c r="L1215" s="16" t="str">
        <f t="shared" si="41"/>
        <v>Thalassiosira11945</v>
      </c>
      <c r="N1215" s="19"/>
    </row>
    <row r="1216" spans="1:14" x14ac:dyDescent="0.25">
      <c r="A1216" s="1">
        <v>11946</v>
      </c>
      <c r="B1216" s="1" t="s">
        <v>243</v>
      </c>
      <c r="C1216" t="s">
        <v>343</v>
      </c>
      <c r="D1216" t="s">
        <v>101</v>
      </c>
      <c r="E1216" s="2">
        <v>4000</v>
      </c>
      <c r="F1216" s="2">
        <v>0</v>
      </c>
      <c r="G1216" s="3" t="s">
        <v>67</v>
      </c>
      <c r="L1216" t="str">
        <f t="shared" si="41"/>
        <v>Eucampia11946</v>
      </c>
      <c r="N1216" s="4"/>
    </row>
    <row r="1217" spans="1:14" x14ac:dyDescent="0.25">
      <c r="A1217" s="1">
        <v>11947</v>
      </c>
      <c r="B1217" s="1" t="s">
        <v>243</v>
      </c>
      <c r="C1217" t="s">
        <v>343</v>
      </c>
      <c r="D1217" t="s">
        <v>101</v>
      </c>
      <c r="E1217" s="2">
        <v>1000</v>
      </c>
      <c r="F1217" s="2">
        <v>0</v>
      </c>
      <c r="G1217" s="3" t="s">
        <v>118</v>
      </c>
      <c r="L1217" t="str">
        <f t="shared" si="41"/>
        <v>Cylindrotheca11947</v>
      </c>
      <c r="N1217" s="4"/>
    </row>
    <row r="1218" spans="1:14" x14ac:dyDescent="0.25">
      <c r="A1218" s="1">
        <v>11948</v>
      </c>
      <c r="B1218" s="1" t="s">
        <v>243</v>
      </c>
      <c r="C1218" t="s">
        <v>343</v>
      </c>
      <c r="D1218" t="s">
        <v>101</v>
      </c>
      <c r="E1218" s="2">
        <v>2000</v>
      </c>
      <c r="F1218" s="2">
        <v>0</v>
      </c>
      <c r="G1218" s="3" t="s">
        <v>49</v>
      </c>
      <c r="L1218" t="str">
        <f t="shared" si="41"/>
        <v>Guinardia11948</v>
      </c>
      <c r="N1218" s="4"/>
    </row>
    <row r="1219" spans="1:14" x14ac:dyDescent="0.25">
      <c r="A1219" s="1">
        <v>11949</v>
      </c>
      <c r="B1219" s="1" t="s">
        <v>243</v>
      </c>
      <c r="C1219" t="s">
        <v>343</v>
      </c>
      <c r="D1219" t="s">
        <v>101</v>
      </c>
      <c r="E1219" s="2">
        <v>5000</v>
      </c>
      <c r="F1219" s="2">
        <v>0</v>
      </c>
      <c r="G1219" s="3" t="s">
        <v>14</v>
      </c>
      <c r="H1219" t="s">
        <v>224</v>
      </c>
      <c r="L1219" t="str">
        <f t="shared" si="41"/>
        <v>Nitzschia11949</v>
      </c>
      <c r="N1219" s="4"/>
    </row>
    <row r="1220" spans="1:14" x14ac:dyDescent="0.25">
      <c r="A1220" s="1">
        <v>11950</v>
      </c>
      <c r="B1220" s="1" t="s">
        <v>243</v>
      </c>
      <c r="C1220" t="s">
        <v>343</v>
      </c>
      <c r="D1220" t="s">
        <v>101</v>
      </c>
      <c r="E1220" s="2">
        <v>1500</v>
      </c>
      <c r="F1220" s="2">
        <v>0</v>
      </c>
      <c r="G1220" s="3" t="s">
        <v>26</v>
      </c>
      <c r="L1220" t="str">
        <f t="shared" si="41"/>
        <v>Chaetoceros11950</v>
      </c>
      <c r="N1220" s="4"/>
    </row>
    <row r="1221" spans="1:14" s="16" customFormat="1" x14ac:dyDescent="0.25">
      <c r="A1221" s="15">
        <v>11951</v>
      </c>
      <c r="B1221" s="15" t="s">
        <v>243</v>
      </c>
      <c r="C1221" t="s">
        <v>343</v>
      </c>
      <c r="D1221" s="16" t="s">
        <v>101</v>
      </c>
      <c r="E1221" s="17">
        <v>15000</v>
      </c>
      <c r="F1221" s="17">
        <v>0</v>
      </c>
      <c r="G1221" s="18" t="s">
        <v>16</v>
      </c>
      <c r="L1221" s="16" t="str">
        <f t="shared" si="41"/>
        <v>Thalassiosira11951</v>
      </c>
      <c r="N1221" s="19"/>
    </row>
    <row r="1222" spans="1:14" x14ac:dyDescent="0.25">
      <c r="A1222" s="1">
        <v>11952</v>
      </c>
      <c r="B1222" s="1" t="s">
        <v>243</v>
      </c>
      <c r="C1222" t="s">
        <v>343</v>
      </c>
      <c r="D1222" t="s">
        <v>101</v>
      </c>
      <c r="E1222" s="2">
        <v>10000</v>
      </c>
      <c r="F1222" s="2">
        <v>0</v>
      </c>
      <c r="G1222" s="3" t="s">
        <v>24</v>
      </c>
      <c r="L1222" t="str">
        <f t="shared" si="41"/>
        <v>synedroid11952</v>
      </c>
      <c r="N1222" s="4"/>
    </row>
    <row r="1223" spans="1:14" x14ac:dyDescent="0.25">
      <c r="A1223" s="1">
        <v>11953</v>
      </c>
      <c r="B1223" s="1" t="s">
        <v>243</v>
      </c>
      <c r="C1223" t="s">
        <v>343</v>
      </c>
      <c r="D1223" t="s">
        <v>101</v>
      </c>
      <c r="E1223" s="2">
        <v>40000</v>
      </c>
      <c r="F1223" s="2">
        <v>0</v>
      </c>
      <c r="G1223" s="3" t="s">
        <v>24</v>
      </c>
      <c r="L1223" t="str">
        <f>+CONCATENATE(G1223,A1222,"a")</f>
        <v>synedroid11952a</v>
      </c>
      <c r="N1223" s="4"/>
    </row>
    <row r="1224" spans="1:14" x14ac:dyDescent="0.25">
      <c r="A1224" s="1">
        <v>11954</v>
      </c>
      <c r="B1224" s="1" t="s">
        <v>243</v>
      </c>
      <c r="C1224" t="s">
        <v>343</v>
      </c>
      <c r="D1224" t="s">
        <v>101</v>
      </c>
      <c r="E1224" s="2">
        <v>7500</v>
      </c>
      <c r="F1224" s="2">
        <v>0</v>
      </c>
      <c r="G1224" s="3" t="s">
        <v>170</v>
      </c>
      <c r="L1224" t="str">
        <f t="shared" si="41"/>
        <v>pennate11954</v>
      </c>
      <c r="N1224" s="4"/>
    </row>
    <row r="1225" spans="1:14" x14ac:dyDescent="0.25">
      <c r="A1225" s="1">
        <v>11955</v>
      </c>
      <c r="B1225" s="1" t="s">
        <v>243</v>
      </c>
      <c r="C1225" t="s">
        <v>343</v>
      </c>
      <c r="D1225" t="s">
        <v>101</v>
      </c>
      <c r="E1225" s="2">
        <v>4500</v>
      </c>
      <c r="F1225" s="2">
        <v>0</v>
      </c>
      <c r="G1225" s="3" t="s">
        <v>80</v>
      </c>
      <c r="L1225" t="str">
        <f t="shared" si="41"/>
        <v>Haslea11955</v>
      </c>
      <c r="N1225" s="4"/>
    </row>
    <row r="1226" spans="1:14" x14ac:dyDescent="0.25">
      <c r="A1226" s="1">
        <v>11956</v>
      </c>
      <c r="B1226" s="1" t="s">
        <v>243</v>
      </c>
      <c r="C1226" t="s">
        <v>343</v>
      </c>
      <c r="D1226" t="s">
        <v>101</v>
      </c>
      <c r="E1226" s="2">
        <v>5000</v>
      </c>
      <c r="F1226" s="2">
        <v>0</v>
      </c>
      <c r="G1226" s="3" t="s">
        <v>138</v>
      </c>
      <c r="L1226" t="str">
        <f t="shared" si="41"/>
        <v>Lauderia11956</v>
      </c>
      <c r="N1226" s="4"/>
    </row>
    <row r="1227" spans="1:14" x14ac:dyDescent="0.25">
      <c r="A1227" s="1">
        <v>11957</v>
      </c>
      <c r="B1227" s="1" t="s">
        <v>243</v>
      </c>
      <c r="C1227" t="s">
        <v>343</v>
      </c>
      <c r="D1227" t="s">
        <v>101</v>
      </c>
      <c r="E1227" s="2">
        <v>7500</v>
      </c>
      <c r="F1227" s="2">
        <v>0</v>
      </c>
      <c r="G1227" s="3" t="s">
        <v>14</v>
      </c>
      <c r="L1227" t="str">
        <f t="shared" si="41"/>
        <v>Nitzschia11957</v>
      </c>
      <c r="N1227" s="4"/>
    </row>
    <row r="1228" spans="1:14" x14ac:dyDescent="0.25">
      <c r="A1228" s="1">
        <v>11958</v>
      </c>
      <c r="B1228" s="1" t="s">
        <v>243</v>
      </c>
      <c r="C1228" t="s">
        <v>343</v>
      </c>
      <c r="D1228" t="s">
        <v>101</v>
      </c>
      <c r="E1228" s="2">
        <v>15000</v>
      </c>
      <c r="F1228" s="2">
        <v>0</v>
      </c>
      <c r="G1228" s="3" t="s">
        <v>26</v>
      </c>
      <c r="K1228" t="s">
        <v>117</v>
      </c>
      <c r="L1228" t="str">
        <f t="shared" si="41"/>
        <v>Chaetoceros11958</v>
      </c>
      <c r="N1228" s="4"/>
    </row>
    <row r="1229" spans="1:14" x14ac:dyDescent="0.25">
      <c r="A1229" s="1">
        <v>11959</v>
      </c>
      <c r="B1229" s="1" t="s">
        <v>243</v>
      </c>
      <c r="C1229" t="s">
        <v>343</v>
      </c>
      <c r="D1229" t="s">
        <v>101</v>
      </c>
      <c r="E1229" s="2">
        <v>1500</v>
      </c>
      <c r="F1229" s="2">
        <v>0</v>
      </c>
      <c r="G1229" s="3" t="s">
        <v>27</v>
      </c>
      <c r="L1229" t="str">
        <f t="shared" si="41"/>
        <v>Thalassionema11959</v>
      </c>
      <c r="N1229" s="4"/>
    </row>
    <row r="1230" spans="1:14" x14ac:dyDescent="0.25">
      <c r="A1230" s="1">
        <v>11960</v>
      </c>
      <c r="B1230" s="1" t="s">
        <v>243</v>
      </c>
      <c r="C1230" t="s">
        <v>343</v>
      </c>
      <c r="D1230" t="s">
        <v>101</v>
      </c>
      <c r="E1230" s="2">
        <v>15000</v>
      </c>
      <c r="F1230" s="2">
        <v>0</v>
      </c>
      <c r="G1230" s="3" t="s">
        <v>27</v>
      </c>
      <c r="L1230" t="str">
        <f>+CONCATENATE(G1230,A1229,"a")</f>
        <v>Thalassionema11959a</v>
      </c>
      <c r="N1230" s="4"/>
    </row>
    <row r="1231" spans="1:14" x14ac:dyDescent="0.25">
      <c r="A1231" s="1">
        <v>11961</v>
      </c>
      <c r="B1231" s="1" t="s">
        <v>243</v>
      </c>
      <c r="C1231" t="s">
        <v>343</v>
      </c>
      <c r="D1231" t="s">
        <v>101</v>
      </c>
      <c r="E1231" s="2">
        <v>15000</v>
      </c>
      <c r="F1231" s="2">
        <v>0</v>
      </c>
      <c r="G1231" s="3" t="s">
        <v>27</v>
      </c>
      <c r="L1231" t="str">
        <f>+CONCATENATE(G1231,A1229,"b")</f>
        <v>Thalassionema11959b</v>
      </c>
      <c r="N1231" s="4"/>
    </row>
    <row r="1232" spans="1:14" x14ac:dyDescent="0.25">
      <c r="A1232" s="1">
        <v>11962</v>
      </c>
      <c r="B1232" s="1" t="s">
        <v>243</v>
      </c>
      <c r="C1232" t="s">
        <v>343</v>
      </c>
      <c r="D1232" t="s">
        <v>101</v>
      </c>
      <c r="E1232" s="2">
        <v>15000</v>
      </c>
      <c r="F1232" s="2">
        <v>0</v>
      </c>
      <c r="G1232" s="3" t="s">
        <v>14</v>
      </c>
      <c r="L1232" t="str">
        <f t="shared" si="41"/>
        <v>Nitzschia11962</v>
      </c>
      <c r="N1232" s="4"/>
    </row>
    <row r="1233" spans="1:14" x14ac:dyDescent="0.25">
      <c r="A1233" s="1">
        <v>11963</v>
      </c>
      <c r="B1233" s="1" t="s">
        <v>243</v>
      </c>
      <c r="C1233" t="s">
        <v>343</v>
      </c>
      <c r="D1233" t="s">
        <v>101</v>
      </c>
      <c r="E1233" s="2">
        <v>5000</v>
      </c>
      <c r="F1233" s="2">
        <v>0</v>
      </c>
      <c r="G1233" s="3" t="s">
        <v>36</v>
      </c>
      <c r="L1233" t="str">
        <f t="shared" si="41"/>
        <v>Diploneis11963</v>
      </c>
      <c r="N1233" s="4"/>
    </row>
    <row r="1234" spans="1:14" s="16" customFormat="1" x14ac:dyDescent="0.25">
      <c r="A1234" s="15">
        <v>11964</v>
      </c>
      <c r="B1234" s="15" t="s">
        <v>243</v>
      </c>
      <c r="C1234" t="s">
        <v>343</v>
      </c>
      <c r="D1234" s="16" t="s">
        <v>101</v>
      </c>
      <c r="E1234" s="17">
        <v>10000</v>
      </c>
      <c r="F1234" s="17">
        <v>0</v>
      </c>
      <c r="G1234" s="18" t="s">
        <v>141</v>
      </c>
      <c r="L1234" s="16" t="str">
        <f t="shared" si="41"/>
        <v>Calcidiscus11964</v>
      </c>
      <c r="N1234" s="19"/>
    </row>
    <row r="1235" spans="1:14" x14ac:dyDescent="0.25">
      <c r="A1235" s="1">
        <v>11965</v>
      </c>
      <c r="B1235" s="1" t="s">
        <v>243</v>
      </c>
      <c r="C1235" t="s">
        <v>343</v>
      </c>
      <c r="D1235" t="s">
        <v>101</v>
      </c>
      <c r="E1235" s="2">
        <v>20000</v>
      </c>
      <c r="F1235" s="2">
        <v>0</v>
      </c>
      <c r="G1235" s="3" t="s">
        <v>123</v>
      </c>
      <c r="L1235" t="str">
        <f t="shared" si="41"/>
        <v>Neodelphineis11965</v>
      </c>
      <c r="N1235" s="4"/>
    </row>
    <row r="1236" spans="1:14" x14ac:dyDescent="0.25">
      <c r="A1236" s="1">
        <v>11966</v>
      </c>
      <c r="B1236" s="1" t="s">
        <v>243</v>
      </c>
      <c r="C1236" t="s">
        <v>343</v>
      </c>
      <c r="D1236" t="s">
        <v>101</v>
      </c>
      <c r="E1236" s="2">
        <v>10000</v>
      </c>
      <c r="F1236" s="2">
        <v>0</v>
      </c>
      <c r="G1236" s="3" t="s">
        <v>7</v>
      </c>
      <c r="L1236" t="str">
        <f t="shared" si="41"/>
        <v>Achnanthes11966</v>
      </c>
      <c r="N1236" s="4"/>
    </row>
    <row r="1237" spans="1:14" x14ac:dyDescent="0.25">
      <c r="A1237" s="1">
        <v>11967</v>
      </c>
      <c r="B1237" s="1" t="s">
        <v>243</v>
      </c>
      <c r="C1237" t="s">
        <v>343</v>
      </c>
      <c r="D1237" t="s">
        <v>101</v>
      </c>
      <c r="E1237" s="2">
        <v>4000</v>
      </c>
      <c r="F1237" s="2">
        <v>0</v>
      </c>
      <c r="G1237" s="3" t="s">
        <v>26</v>
      </c>
      <c r="L1237" t="str">
        <f t="shared" si="41"/>
        <v>Chaetoceros11967</v>
      </c>
      <c r="N1237" s="4"/>
    </row>
    <row r="1238" spans="1:14" x14ac:dyDescent="0.25">
      <c r="A1238" s="1">
        <v>11968</v>
      </c>
      <c r="B1238" s="1" t="s">
        <v>243</v>
      </c>
      <c r="C1238" t="s">
        <v>343</v>
      </c>
      <c r="D1238" t="s">
        <v>101</v>
      </c>
      <c r="E1238" s="2">
        <v>3000</v>
      </c>
      <c r="F1238" s="2">
        <v>0</v>
      </c>
      <c r="G1238" s="3" t="s">
        <v>16</v>
      </c>
      <c r="H1238" t="s">
        <v>245</v>
      </c>
      <c r="L1238" t="str">
        <f t="shared" si="41"/>
        <v>Thalassiosira11968</v>
      </c>
      <c r="N1238" s="4"/>
    </row>
    <row r="1239" spans="1:14" x14ac:dyDescent="0.25">
      <c r="A1239" s="1">
        <v>11969</v>
      </c>
      <c r="B1239" s="1" t="s">
        <v>243</v>
      </c>
      <c r="C1239" t="s">
        <v>343</v>
      </c>
      <c r="D1239" t="s">
        <v>101</v>
      </c>
      <c r="E1239" s="2">
        <v>10000</v>
      </c>
      <c r="F1239" s="2">
        <v>0</v>
      </c>
      <c r="G1239" s="3" t="s">
        <v>16</v>
      </c>
      <c r="H1239" t="s">
        <v>246</v>
      </c>
      <c r="L1239" t="str">
        <f t="shared" si="41"/>
        <v>Thalassiosira11969</v>
      </c>
      <c r="N1239" s="4"/>
    </row>
    <row r="1240" spans="1:14" x14ac:dyDescent="0.25">
      <c r="A1240" s="1">
        <v>11970</v>
      </c>
      <c r="B1240" s="1" t="s">
        <v>243</v>
      </c>
      <c r="C1240" t="s">
        <v>343</v>
      </c>
      <c r="D1240" t="s">
        <v>101</v>
      </c>
      <c r="E1240" s="2">
        <v>3000</v>
      </c>
      <c r="F1240" s="2">
        <v>0</v>
      </c>
      <c r="G1240" s="3" t="s">
        <v>198</v>
      </c>
      <c r="L1240" t="str">
        <f t="shared" si="41"/>
        <v>Gyrosigma11970</v>
      </c>
      <c r="N1240" s="4"/>
    </row>
    <row r="1241" spans="1:14" x14ac:dyDescent="0.25">
      <c r="A1241" s="1">
        <v>11971</v>
      </c>
      <c r="B1241" s="1" t="s">
        <v>243</v>
      </c>
      <c r="C1241" t="s">
        <v>343</v>
      </c>
      <c r="D1241" t="s">
        <v>101</v>
      </c>
      <c r="E1241" s="2">
        <v>3000</v>
      </c>
      <c r="F1241" s="2">
        <v>0</v>
      </c>
      <c r="G1241" s="3" t="s">
        <v>247</v>
      </c>
      <c r="L1241" t="str">
        <f t="shared" si="41"/>
        <v>Mallomonas11971</v>
      </c>
      <c r="N1241" s="4"/>
    </row>
    <row r="1242" spans="1:14" x14ac:dyDescent="0.25">
      <c r="A1242" s="1">
        <v>11972</v>
      </c>
      <c r="B1242" s="1" t="s">
        <v>243</v>
      </c>
      <c r="C1242" t="s">
        <v>343</v>
      </c>
      <c r="D1242" t="s">
        <v>101</v>
      </c>
      <c r="E1242" s="2">
        <v>1500</v>
      </c>
      <c r="F1242" s="2">
        <v>0</v>
      </c>
      <c r="G1242" s="3" t="s">
        <v>14</v>
      </c>
      <c r="L1242" t="str">
        <f t="shared" si="41"/>
        <v>Nitzschia11972</v>
      </c>
      <c r="N1242" s="4"/>
    </row>
    <row r="1243" spans="1:14" x14ac:dyDescent="0.25">
      <c r="A1243" s="1">
        <v>11973</v>
      </c>
      <c r="B1243" s="1" t="s">
        <v>243</v>
      </c>
      <c r="C1243" t="s">
        <v>343</v>
      </c>
      <c r="D1243" t="s">
        <v>101</v>
      </c>
      <c r="E1243" s="2">
        <v>5000</v>
      </c>
      <c r="F1243" s="2">
        <v>0</v>
      </c>
      <c r="G1243" s="3" t="s">
        <v>14</v>
      </c>
      <c r="L1243" t="str">
        <f>+CONCATENATE(G1243,A1242,"a")</f>
        <v>Nitzschia11972a</v>
      </c>
      <c r="N1243" s="4"/>
    </row>
    <row r="1244" spans="1:14" x14ac:dyDescent="0.25">
      <c r="A1244" s="1">
        <v>11974</v>
      </c>
      <c r="B1244" s="1" t="s">
        <v>228</v>
      </c>
      <c r="C1244" t="s">
        <v>383</v>
      </c>
      <c r="D1244" t="s">
        <v>101</v>
      </c>
      <c r="E1244" s="2">
        <v>1500</v>
      </c>
      <c r="F1244" s="2">
        <v>0</v>
      </c>
      <c r="G1244" s="3" t="s">
        <v>71</v>
      </c>
      <c r="L1244" t="str">
        <f t="shared" ref="L1244:L1269" si="42">+CONCATENATE(G1244,A1244)</f>
        <v>Coscinodiscus11974</v>
      </c>
      <c r="N1244" s="4"/>
    </row>
    <row r="1245" spans="1:14" x14ac:dyDescent="0.25">
      <c r="A1245" s="1">
        <v>11975</v>
      </c>
      <c r="B1245" s="1" t="s">
        <v>228</v>
      </c>
      <c r="C1245" t="s">
        <v>383</v>
      </c>
      <c r="D1245" t="s">
        <v>101</v>
      </c>
      <c r="E1245" s="2">
        <v>5000</v>
      </c>
      <c r="F1245" s="2">
        <v>0</v>
      </c>
      <c r="G1245" s="3" t="s">
        <v>71</v>
      </c>
      <c r="L1245" t="str">
        <f>+CONCATENATE(G1245,A1244,"a")</f>
        <v>Coscinodiscus11974a</v>
      </c>
      <c r="N1245" s="4"/>
    </row>
    <row r="1246" spans="1:14" x14ac:dyDescent="0.25">
      <c r="A1246" s="1">
        <v>11976</v>
      </c>
      <c r="B1246" s="1" t="s">
        <v>228</v>
      </c>
      <c r="C1246" t="s">
        <v>383</v>
      </c>
      <c r="D1246" t="s">
        <v>101</v>
      </c>
      <c r="E1246" s="2">
        <v>1000</v>
      </c>
      <c r="F1246" s="2">
        <v>0</v>
      </c>
      <c r="G1246" s="3" t="s">
        <v>38</v>
      </c>
      <c r="L1246" t="str">
        <f t="shared" si="42"/>
        <v>Bacteriastrum11976</v>
      </c>
      <c r="N1246" s="4"/>
    </row>
    <row r="1247" spans="1:14" x14ac:dyDescent="0.25">
      <c r="A1247" s="1">
        <v>11977</v>
      </c>
      <c r="B1247" s="1" t="s">
        <v>228</v>
      </c>
      <c r="C1247" t="s">
        <v>383</v>
      </c>
      <c r="D1247" t="s">
        <v>101</v>
      </c>
      <c r="E1247" s="2">
        <v>2500</v>
      </c>
      <c r="F1247" s="2">
        <v>0</v>
      </c>
      <c r="G1247" s="3" t="s">
        <v>248</v>
      </c>
      <c r="L1247" t="str">
        <f t="shared" si="42"/>
        <v>Foraminiferan11977</v>
      </c>
      <c r="N1247" s="4"/>
    </row>
    <row r="1248" spans="1:14" x14ac:dyDescent="0.25">
      <c r="A1248" s="1">
        <v>11978</v>
      </c>
      <c r="B1248" s="1" t="s">
        <v>228</v>
      </c>
      <c r="C1248" t="s">
        <v>383</v>
      </c>
      <c r="D1248" t="s">
        <v>101</v>
      </c>
      <c r="E1248" s="2">
        <v>1500</v>
      </c>
      <c r="F1248" s="2">
        <v>0</v>
      </c>
      <c r="G1248" s="3" t="s">
        <v>38</v>
      </c>
      <c r="L1248" t="str">
        <f t="shared" si="42"/>
        <v>Bacteriastrum11978</v>
      </c>
      <c r="N1248" s="4"/>
    </row>
    <row r="1249" spans="1:14" x14ac:dyDescent="0.25">
      <c r="A1249" s="1">
        <v>11979</v>
      </c>
      <c r="B1249" s="1" t="s">
        <v>228</v>
      </c>
      <c r="C1249" t="s">
        <v>383</v>
      </c>
      <c r="D1249" t="s">
        <v>101</v>
      </c>
      <c r="E1249" s="2">
        <v>1000</v>
      </c>
      <c r="F1249" s="2">
        <v>0</v>
      </c>
      <c r="G1249" s="3" t="s">
        <v>38</v>
      </c>
      <c r="L1249" t="str">
        <f t="shared" si="42"/>
        <v>Bacteriastrum11979</v>
      </c>
      <c r="N1249" s="4"/>
    </row>
    <row r="1250" spans="1:14" x14ac:dyDescent="0.25">
      <c r="A1250" s="1">
        <v>11989</v>
      </c>
      <c r="B1250" s="1" t="s">
        <v>228</v>
      </c>
      <c r="C1250" t="s">
        <v>383</v>
      </c>
      <c r="D1250" t="s">
        <v>101</v>
      </c>
      <c r="E1250" s="2">
        <v>7500</v>
      </c>
      <c r="F1250" s="2">
        <v>0</v>
      </c>
      <c r="G1250" s="3" t="s">
        <v>35</v>
      </c>
      <c r="H1250" t="s">
        <v>120</v>
      </c>
      <c r="L1250" t="str">
        <f t="shared" si="42"/>
        <v>Cyclotella11989</v>
      </c>
      <c r="N1250" s="4"/>
    </row>
    <row r="1251" spans="1:14" x14ac:dyDescent="0.25">
      <c r="A1251" s="1">
        <v>11990</v>
      </c>
      <c r="B1251" s="1" t="s">
        <v>228</v>
      </c>
      <c r="C1251" t="s">
        <v>383</v>
      </c>
      <c r="D1251" t="s">
        <v>101</v>
      </c>
      <c r="E1251" s="2">
        <v>4500</v>
      </c>
      <c r="F1251" s="2">
        <v>0</v>
      </c>
      <c r="G1251" s="3" t="s">
        <v>16</v>
      </c>
      <c r="L1251" t="str">
        <f t="shared" si="42"/>
        <v>Thalassiosira11990</v>
      </c>
      <c r="N1251" s="4"/>
    </row>
    <row r="1252" spans="1:14" x14ac:dyDescent="0.25">
      <c r="A1252" s="1">
        <v>11991</v>
      </c>
      <c r="B1252" s="1" t="s">
        <v>249</v>
      </c>
      <c r="C1252" s="16" t="s">
        <v>344</v>
      </c>
      <c r="D1252" t="s">
        <v>101</v>
      </c>
      <c r="E1252" s="2">
        <v>6000</v>
      </c>
      <c r="F1252" s="2">
        <v>0</v>
      </c>
      <c r="G1252" s="3" t="s">
        <v>16</v>
      </c>
      <c r="L1252" t="str">
        <f t="shared" si="42"/>
        <v>Thalassiosira11991</v>
      </c>
      <c r="N1252" s="4"/>
    </row>
    <row r="1253" spans="1:14" x14ac:dyDescent="0.25">
      <c r="A1253" s="1">
        <v>11992</v>
      </c>
      <c r="B1253" s="1" t="s">
        <v>249</v>
      </c>
      <c r="C1253" s="16" t="s">
        <v>344</v>
      </c>
      <c r="D1253" t="s">
        <v>101</v>
      </c>
      <c r="E1253" s="2">
        <v>750</v>
      </c>
      <c r="F1253" s="2">
        <v>0</v>
      </c>
      <c r="G1253" s="3" t="s">
        <v>27</v>
      </c>
      <c r="L1253" t="str">
        <f t="shared" si="42"/>
        <v>Thalassionema11992</v>
      </c>
      <c r="N1253" s="4"/>
    </row>
    <row r="1254" spans="1:14" x14ac:dyDescent="0.25">
      <c r="A1254" s="1">
        <v>11993</v>
      </c>
      <c r="B1254" s="1" t="s">
        <v>249</v>
      </c>
      <c r="C1254" s="16" t="s">
        <v>344</v>
      </c>
      <c r="D1254" t="s">
        <v>101</v>
      </c>
      <c r="E1254" s="2">
        <v>5000</v>
      </c>
      <c r="F1254" s="2">
        <v>0</v>
      </c>
      <c r="G1254" s="3" t="s">
        <v>27</v>
      </c>
      <c r="L1254" t="str">
        <f>+CONCATENATE(G1254,A1253,"a")</f>
        <v>Thalassionema11992a</v>
      </c>
      <c r="N1254" s="4"/>
    </row>
    <row r="1255" spans="1:14" s="16" customFormat="1" x14ac:dyDescent="0.25">
      <c r="A1255" s="15">
        <v>11994</v>
      </c>
      <c r="B1255" s="15" t="s">
        <v>249</v>
      </c>
      <c r="C1255" s="16" t="s">
        <v>344</v>
      </c>
      <c r="D1255" s="16" t="s">
        <v>101</v>
      </c>
      <c r="E1255" s="17">
        <v>7000</v>
      </c>
      <c r="F1255" s="17">
        <v>0</v>
      </c>
      <c r="G1255" s="18" t="s">
        <v>16</v>
      </c>
      <c r="L1255" s="16" t="str">
        <f t="shared" si="42"/>
        <v>Thalassiosira11994</v>
      </c>
      <c r="N1255" s="19"/>
    </row>
    <row r="1256" spans="1:14" s="16" customFormat="1" x14ac:dyDescent="0.25">
      <c r="A1256" s="15">
        <v>11995</v>
      </c>
      <c r="B1256" s="15" t="s">
        <v>249</v>
      </c>
      <c r="C1256" s="16" t="s">
        <v>344</v>
      </c>
      <c r="D1256" s="16" t="s">
        <v>101</v>
      </c>
      <c r="E1256" s="17">
        <v>750</v>
      </c>
      <c r="F1256" s="17">
        <v>0</v>
      </c>
      <c r="G1256" s="18" t="s">
        <v>26</v>
      </c>
      <c r="L1256" s="16" t="str">
        <f t="shared" si="42"/>
        <v>Chaetoceros11995</v>
      </c>
      <c r="N1256" s="19"/>
    </row>
    <row r="1257" spans="1:14" x14ac:dyDescent="0.25">
      <c r="A1257" s="1">
        <v>11996</v>
      </c>
      <c r="B1257" s="1" t="s">
        <v>249</v>
      </c>
      <c r="C1257" s="16" t="s">
        <v>344</v>
      </c>
      <c r="D1257" t="s">
        <v>101</v>
      </c>
      <c r="E1257" s="2">
        <v>1000</v>
      </c>
      <c r="F1257" s="2">
        <v>0</v>
      </c>
      <c r="G1257" s="3" t="s">
        <v>38</v>
      </c>
      <c r="L1257" t="str">
        <f t="shared" si="42"/>
        <v>Bacteriastrum11996</v>
      </c>
      <c r="N1257" s="4"/>
    </row>
    <row r="1258" spans="1:14" x14ac:dyDescent="0.25">
      <c r="A1258" s="1">
        <v>11997</v>
      </c>
      <c r="B1258" s="1" t="s">
        <v>249</v>
      </c>
      <c r="C1258" s="16" t="s">
        <v>344</v>
      </c>
      <c r="D1258" t="s">
        <v>101</v>
      </c>
      <c r="E1258" s="2">
        <v>5000</v>
      </c>
      <c r="F1258" s="2">
        <v>0</v>
      </c>
      <c r="G1258" s="3" t="s">
        <v>166</v>
      </c>
      <c r="L1258" t="str">
        <f t="shared" si="42"/>
        <v>Helicosphaera11997</v>
      </c>
      <c r="N1258" s="4"/>
    </row>
    <row r="1259" spans="1:14" x14ac:dyDescent="0.25">
      <c r="A1259" s="1">
        <v>11998</v>
      </c>
      <c r="B1259" s="1" t="s">
        <v>249</v>
      </c>
      <c r="C1259" s="16" t="s">
        <v>344</v>
      </c>
      <c r="D1259" t="s">
        <v>101</v>
      </c>
      <c r="E1259" s="2">
        <v>7500</v>
      </c>
      <c r="F1259" s="2">
        <v>0</v>
      </c>
      <c r="G1259" s="3" t="s">
        <v>3</v>
      </c>
      <c r="L1259" t="str">
        <f t="shared" si="42"/>
        <v>Cocconeis11998</v>
      </c>
      <c r="N1259" s="4"/>
    </row>
    <row r="1260" spans="1:14" x14ac:dyDescent="0.25">
      <c r="A1260" s="1">
        <v>11999</v>
      </c>
      <c r="B1260" s="1" t="s">
        <v>249</v>
      </c>
      <c r="C1260" s="16" t="s">
        <v>344</v>
      </c>
      <c r="D1260" t="s">
        <v>101</v>
      </c>
      <c r="E1260" s="2">
        <v>2000</v>
      </c>
      <c r="F1260" s="2">
        <v>0</v>
      </c>
      <c r="G1260" s="3" t="s">
        <v>8</v>
      </c>
      <c r="L1260" t="str">
        <f t="shared" si="42"/>
        <v>Pseudonitzschia11999</v>
      </c>
      <c r="N1260" s="4"/>
    </row>
    <row r="1261" spans="1:14" x14ac:dyDescent="0.25">
      <c r="A1261" s="1">
        <v>12000</v>
      </c>
      <c r="B1261" s="1" t="s">
        <v>249</v>
      </c>
      <c r="C1261" s="16" t="s">
        <v>344</v>
      </c>
      <c r="D1261" t="s">
        <v>101</v>
      </c>
      <c r="E1261" s="2">
        <v>10000</v>
      </c>
      <c r="F1261" s="2">
        <v>0</v>
      </c>
      <c r="G1261" s="3" t="s">
        <v>16</v>
      </c>
      <c r="L1261" t="str">
        <f t="shared" si="42"/>
        <v>Thalassiosira12000</v>
      </c>
      <c r="N1261" s="4"/>
    </row>
    <row r="1262" spans="1:14" x14ac:dyDescent="0.25">
      <c r="A1262" s="1">
        <v>12001</v>
      </c>
      <c r="B1262" s="1" t="s">
        <v>249</v>
      </c>
      <c r="C1262" s="16" t="s">
        <v>344</v>
      </c>
      <c r="D1262" t="s">
        <v>101</v>
      </c>
      <c r="E1262" s="2">
        <v>2000</v>
      </c>
      <c r="F1262" s="2">
        <v>0</v>
      </c>
      <c r="G1262" s="3" t="s">
        <v>55</v>
      </c>
      <c r="L1262" t="str">
        <f t="shared" si="42"/>
        <v>Skeletonema12001</v>
      </c>
      <c r="N1262" s="4"/>
    </row>
    <row r="1263" spans="1:14" x14ac:dyDescent="0.25">
      <c r="A1263" s="1">
        <v>12002</v>
      </c>
      <c r="B1263" s="1" t="s">
        <v>249</v>
      </c>
      <c r="C1263" s="16" t="s">
        <v>344</v>
      </c>
      <c r="D1263" t="s">
        <v>101</v>
      </c>
      <c r="E1263" s="2">
        <v>5000</v>
      </c>
      <c r="F1263" s="2">
        <v>0</v>
      </c>
      <c r="G1263" s="3" t="s">
        <v>56</v>
      </c>
      <c r="L1263" t="str">
        <f t="shared" si="42"/>
        <v>centric12002</v>
      </c>
      <c r="N1263" s="4"/>
    </row>
    <row r="1264" spans="1:14" x14ac:dyDescent="0.25">
      <c r="A1264" s="1">
        <v>12003</v>
      </c>
      <c r="B1264" s="1" t="s">
        <v>249</v>
      </c>
      <c r="C1264" s="16" t="s">
        <v>344</v>
      </c>
      <c r="D1264" t="s">
        <v>101</v>
      </c>
      <c r="E1264" s="2">
        <v>10000</v>
      </c>
      <c r="F1264" s="2">
        <v>0</v>
      </c>
      <c r="G1264" s="3" t="s">
        <v>27</v>
      </c>
      <c r="L1264" t="str">
        <f t="shared" si="42"/>
        <v>Thalassionema12003</v>
      </c>
      <c r="N1264" s="4"/>
    </row>
    <row r="1265" spans="1:14" x14ac:dyDescent="0.25">
      <c r="A1265" s="1">
        <v>12004</v>
      </c>
      <c r="B1265" s="1" t="s">
        <v>249</v>
      </c>
      <c r="C1265" s="16" t="s">
        <v>344</v>
      </c>
      <c r="D1265" t="s">
        <v>101</v>
      </c>
      <c r="E1265" s="2">
        <v>5000</v>
      </c>
      <c r="F1265" s="2">
        <v>0</v>
      </c>
      <c r="G1265" s="3" t="s">
        <v>128</v>
      </c>
      <c r="L1265" t="str">
        <f t="shared" si="42"/>
        <v>Detonula12004</v>
      </c>
      <c r="N1265" s="4"/>
    </row>
    <row r="1266" spans="1:14" x14ac:dyDescent="0.25">
      <c r="A1266" s="1">
        <v>12005</v>
      </c>
      <c r="B1266" s="1" t="s">
        <v>249</v>
      </c>
      <c r="C1266" s="16" t="s">
        <v>344</v>
      </c>
      <c r="D1266" t="s">
        <v>101</v>
      </c>
      <c r="E1266" s="2">
        <v>2000</v>
      </c>
      <c r="F1266" s="2">
        <v>0</v>
      </c>
      <c r="G1266" s="3" t="s">
        <v>26</v>
      </c>
      <c r="L1266" t="str">
        <f t="shared" si="42"/>
        <v>Chaetoceros12005</v>
      </c>
      <c r="N1266" s="4"/>
    </row>
    <row r="1267" spans="1:14" s="16" customFormat="1" x14ac:dyDescent="0.25">
      <c r="A1267" s="15">
        <v>12006</v>
      </c>
      <c r="B1267" s="15" t="s">
        <v>249</v>
      </c>
      <c r="C1267" s="16" t="s">
        <v>344</v>
      </c>
      <c r="D1267" s="16" t="s">
        <v>101</v>
      </c>
      <c r="E1267" s="17">
        <v>4000</v>
      </c>
      <c r="F1267" s="17">
        <v>0</v>
      </c>
      <c r="G1267" s="18" t="s">
        <v>250</v>
      </c>
      <c r="L1267" s="16" t="str">
        <f t="shared" si="42"/>
        <v>bacteria12006</v>
      </c>
      <c r="N1267" s="19"/>
    </row>
    <row r="1268" spans="1:14" x14ac:dyDescent="0.25">
      <c r="A1268" s="1">
        <v>12007</v>
      </c>
      <c r="B1268" s="1" t="s">
        <v>249</v>
      </c>
      <c r="C1268" s="16" t="s">
        <v>344</v>
      </c>
      <c r="D1268" t="s">
        <v>101</v>
      </c>
      <c r="E1268" s="2">
        <v>8000</v>
      </c>
      <c r="F1268" s="2">
        <v>0</v>
      </c>
      <c r="G1268" s="3" t="s">
        <v>251</v>
      </c>
      <c r="L1268" t="str">
        <f t="shared" si="42"/>
        <v>raphid12007</v>
      </c>
      <c r="N1268" s="4"/>
    </row>
    <row r="1269" spans="1:14" x14ac:dyDescent="0.25">
      <c r="A1269" s="1">
        <v>12008</v>
      </c>
      <c r="B1269" s="1" t="s">
        <v>249</v>
      </c>
      <c r="C1269" s="16" t="s">
        <v>344</v>
      </c>
      <c r="D1269" t="s">
        <v>101</v>
      </c>
      <c r="E1269" s="2">
        <v>4000</v>
      </c>
      <c r="F1269" s="2">
        <v>0</v>
      </c>
      <c r="G1269" s="3" t="s">
        <v>12</v>
      </c>
      <c r="L1269" t="str">
        <f t="shared" si="42"/>
        <v>Amphora12008</v>
      </c>
      <c r="N1269" s="4"/>
    </row>
    <row r="1270" spans="1:14" x14ac:dyDescent="0.25">
      <c r="A1270" s="1">
        <v>12009</v>
      </c>
      <c r="B1270" s="1" t="s">
        <v>249</v>
      </c>
      <c r="C1270" s="16" t="s">
        <v>344</v>
      </c>
      <c r="D1270" t="s">
        <v>101</v>
      </c>
      <c r="E1270" s="2">
        <v>20000</v>
      </c>
      <c r="F1270" s="2">
        <v>0</v>
      </c>
      <c r="G1270" s="3" t="s">
        <v>16</v>
      </c>
      <c r="H1270" t="s">
        <v>244</v>
      </c>
      <c r="L1270" t="str">
        <f t="shared" ref="L1270:L1289" si="43">+CONCATENATE(G1270,A1270)</f>
        <v>Thalassiosira12009</v>
      </c>
      <c r="N1270" s="4"/>
    </row>
    <row r="1271" spans="1:14" x14ac:dyDescent="0.25">
      <c r="A1271" s="1">
        <v>12010</v>
      </c>
      <c r="B1271" s="1" t="s">
        <v>249</v>
      </c>
      <c r="C1271" s="16" t="s">
        <v>344</v>
      </c>
      <c r="D1271" t="s">
        <v>101</v>
      </c>
      <c r="E1271" s="2">
        <v>2500</v>
      </c>
      <c r="F1271" s="2">
        <v>0</v>
      </c>
      <c r="G1271" s="3" t="s">
        <v>35</v>
      </c>
      <c r="L1271" t="str">
        <f t="shared" si="43"/>
        <v>Cyclotella12010</v>
      </c>
      <c r="N1271" s="4"/>
    </row>
    <row r="1272" spans="1:14" s="16" customFormat="1" x14ac:dyDescent="0.25">
      <c r="A1272" s="15">
        <v>12011</v>
      </c>
      <c r="B1272" s="15" t="s">
        <v>249</v>
      </c>
      <c r="C1272" s="16" t="s">
        <v>344</v>
      </c>
      <c r="D1272" s="16" t="s">
        <v>101</v>
      </c>
      <c r="E1272" s="17">
        <v>5000</v>
      </c>
      <c r="F1272" s="17">
        <v>0</v>
      </c>
      <c r="G1272" s="18" t="s">
        <v>49</v>
      </c>
      <c r="L1272" s="16" t="str">
        <f t="shared" si="43"/>
        <v>Guinardia12011</v>
      </c>
      <c r="N1272" s="19"/>
    </row>
    <row r="1273" spans="1:14" s="16" customFormat="1" x14ac:dyDescent="0.25">
      <c r="A1273" s="15">
        <v>12012</v>
      </c>
      <c r="B1273" s="15" t="s">
        <v>249</v>
      </c>
      <c r="C1273" s="16" t="s">
        <v>344</v>
      </c>
      <c r="D1273" s="16" t="s">
        <v>101</v>
      </c>
      <c r="E1273" s="17">
        <v>15000</v>
      </c>
      <c r="F1273" s="17">
        <v>0</v>
      </c>
      <c r="G1273" s="18" t="s">
        <v>128</v>
      </c>
      <c r="L1273" s="16" t="str">
        <f t="shared" si="43"/>
        <v>Detonula12012</v>
      </c>
      <c r="N1273" s="19"/>
    </row>
    <row r="1274" spans="1:14" x14ac:dyDescent="0.25">
      <c r="A1274" s="1">
        <v>12013</v>
      </c>
      <c r="B1274" s="1" t="s">
        <v>249</v>
      </c>
      <c r="C1274" s="16" t="s">
        <v>344</v>
      </c>
      <c r="D1274" t="s">
        <v>101</v>
      </c>
      <c r="E1274" s="2">
        <v>15000</v>
      </c>
      <c r="F1274" s="2">
        <v>0</v>
      </c>
      <c r="G1274" s="3" t="s">
        <v>27</v>
      </c>
      <c r="L1274" t="str">
        <f t="shared" si="43"/>
        <v>Thalassionema12013</v>
      </c>
      <c r="N1274" s="4"/>
    </row>
    <row r="1275" spans="1:14" x14ac:dyDescent="0.25">
      <c r="A1275" s="1">
        <v>12014</v>
      </c>
      <c r="B1275" s="1" t="s">
        <v>249</v>
      </c>
      <c r="C1275" s="16" t="s">
        <v>344</v>
      </c>
      <c r="D1275" t="s">
        <v>101</v>
      </c>
      <c r="E1275" s="2">
        <v>2500</v>
      </c>
      <c r="F1275" s="2">
        <v>0</v>
      </c>
      <c r="G1275" s="3" t="s">
        <v>8</v>
      </c>
      <c r="L1275" t="str">
        <f t="shared" si="43"/>
        <v>Pseudonitzschia12014</v>
      </c>
      <c r="N1275" s="4"/>
    </row>
    <row r="1276" spans="1:14" x14ac:dyDescent="0.25">
      <c r="A1276" s="1">
        <v>12015</v>
      </c>
      <c r="B1276" s="1" t="s">
        <v>249</v>
      </c>
      <c r="C1276" s="16" t="s">
        <v>344</v>
      </c>
      <c r="D1276" t="s">
        <v>101</v>
      </c>
      <c r="E1276" s="2">
        <v>3500</v>
      </c>
      <c r="F1276" s="2">
        <v>0</v>
      </c>
      <c r="G1276" s="3" t="s">
        <v>26</v>
      </c>
      <c r="L1276" t="str">
        <f t="shared" si="43"/>
        <v>Chaetoceros12015</v>
      </c>
      <c r="N1276" s="4"/>
    </row>
    <row r="1277" spans="1:14" x14ac:dyDescent="0.25">
      <c r="A1277" s="1">
        <v>12016</v>
      </c>
      <c r="B1277" s="1" t="s">
        <v>249</v>
      </c>
      <c r="C1277" s="16" t="s">
        <v>344</v>
      </c>
      <c r="D1277" t="s">
        <v>101</v>
      </c>
      <c r="E1277" s="2">
        <v>15000</v>
      </c>
      <c r="F1277" s="2">
        <v>0</v>
      </c>
      <c r="G1277" s="3" t="s">
        <v>2</v>
      </c>
      <c r="L1277" t="str">
        <f t="shared" si="43"/>
        <v>Navicula12016</v>
      </c>
      <c r="N1277" s="4"/>
    </row>
    <row r="1278" spans="1:14" s="16" customFormat="1" x14ac:dyDescent="0.25">
      <c r="A1278" s="15">
        <v>12017</v>
      </c>
      <c r="B1278" s="15" t="s">
        <v>249</v>
      </c>
      <c r="C1278" s="16" t="s">
        <v>344</v>
      </c>
      <c r="D1278" s="16" t="s">
        <v>101</v>
      </c>
      <c r="E1278" s="17">
        <v>7500</v>
      </c>
      <c r="F1278" s="17">
        <v>0</v>
      </c>
      <c r="G1278" s="18" t="s">
        <v>16</v>
      </c>
      <c r="H1278" s="16" t="s">
        <v>129</v>
      </c>
      <c r="L1278" s="16" t="str">
        <f t="shared" si="43"/>
        <v>Thalassiosira12017</v>
      </c>
      <c r="N1278" s="19"/>
    </row>
    <row r="1279" spans="1:14" x14ac:dyDescent="0.25">
      <c r="A1279" s="1">
        <v>12018</v>
      </c>
      <c r="B1279" s="1" t="s">
        <v>249</v>
      </c>
      <c r="C1279" s="16" t="s">
        <v>344</v>
      </c>
      <c r="D1279" t="s">
        <v>101</v>
      </c>
      <c r="E1279" s="2">
        <v>7500</v>
      </c>
      <c r="F1279" s="2">
        <v>0</v>
      </c>
      <c r="G1279" s="3" t="s">
        <v>26</v>
      </c>
      <c r="L1279" t="str">
        <f t="shared" si="43"/>
        <v>Chaetoceros12018</v>
      </c>
      <c r="N1279" s="4"/>
    </row>
    <row r="1280" spans="1:14" x14ac:dyDescent="0.25">
      <c r="A1280" s="1">
        <v>12019</v>
      </c>
      <c r="B1280" s="1" t="s">
        <v>249</v>
      </c>
      <c r="C1280" s="16" t="s">
        <v>344</v>
      </c>
      <c r="D1280" t="s">
        <v>101</v>
      </c>
      <c r="E1280" s="2">
        <v>7500</v>
      </c>
      <c r="F1280" s="2">
        <v>0</v>
      </c>
      <c r="G1280" s="3" t="s">
        <v>68</v>
      </c>
      <c r="L1280" t="str">
        <f t="shared" si="43"/>
        <v>coccolith12019</v>
      </c>
      <c r="N1280" s="4"/>
    </row>
    <row r="1281" spans="1:14" s="16" customFormat="1" x14ac:dyDescent="0.25">
      <c r="A1281" s="15">
        <v>12020</v>
      </c>
      <c r="B1281" s="15" t="s">
        <v>249</v>
      </c>
      <c r="C1281" s="16" t="s">
        <v>344</v>
      </c>
      <c r="D1281" s="16" t="s">
        <v>101</v>
      </c>
      <c r="E1281" s="17">
        <v>7500</v>
      </c>
      <c r="F1281" s="17">
        <v>0</v>
      </c>
      <c r="G1281" s="18" t="s">
        <v>252</v>
      </c>
      <c r="L1281" s="16" t="str">
        <f t="shared" si="43"/>
        <v>sponge?12020</v>
      </c>
      <c r="N1281" s="19"/>
    </row>
    <row r="1282" spans="1:14" x14ac:dyDescent="0.25">
      <c r="A1282" s="1">
        <v>12021</v>
      </c>
      <c r="B1282" s="1" t="s">
        <v>249</v>
      </c>
      <c r="C1282" s="16" t="s">
        <v>344</v>
      </c>
      <c r="D1282" t="s">
        <v>101</v>
      </c>
      <c r="E1282" s="2">
        <v>7500</v>
      </c>
      <c r="F1282" s="2">
        <v>0</v>
      </c>
      <c r="G1282" s="3" t="s">
        <v>36</v>
      </c>
      <c r="L1282" t="str">
        <f t="shared" si="43"/>
        <v>Diploneis12021</v>
      </c>
      <c r="N1282" s="4"/>
    </row>
    <row r="1283" spans="1:14" x14ac:dyDescent="0.25">
      <c r="A1283" s="1">
        <v>12022</v>
      </c>
      <c r="B1283" s="1" t="s">
        <v>249</v>
      </c>
      <c r="C1283" s="16" t="s">
        <v>344</v>
      </c>
      <c r="D1283" t="s">
        <v>101</v>
      </c>
      <c r="E1283" s="2">
        <v>10000</v>
      </c>
      <c r="F1283" s="2">
        <v>0</v>
      </c>
      <c r="G1283" s="3" t="s">
        <v>13</v>
      </c>
      <c r="L1283" t="str">
        <f t="shared" si="43"/>
        <v>Syracosphaera12022</v>
      </c>
      <c r="N1283" s="4"/>
    </row>
    <row r="1284" spans="1:14" s="16" customFormat="1" x14ac:dyDescent="0.25">
      <c r="A1284" s="15">
        <v>12023</v>
      </c>
      <c r="B1284" s="15" t="s">
        <v>249</v>
      </c>
      <c r="C1284" s="16" t="s">
        <v>344</v>
      </c>
      <c r="D1284" s="16" t="s">
        <v>101</v>
      </c>
      <c r="E1284" s="17">
        <v>15000</v>
      </c>
      <c r="F1284" s="17">
        <v>0</v>
      </c>
      <c r="G1284" s="18" t="s">
        <v>215</v>
      </c>
      <c r="H1284" s="16" t="s">
        <v>253</v>
      </c>
      <c r="L1284" s="16" t="str">
        <f t="shared" si="43"/>
        <v>Emiliania12023</v>
      </c>
      <c r="N1284" s="19"/>
    </row>
    <row r="1285" spans="1:14" x14ac:dyDescent="0.25">
      <c r="A1285" s="1">
        <v>12024</v>
      </c>
      <c r="B1285" s="1" t="s">
        <v>249</v>
      </c>
      <c r="C1285" s="16" t="s">
        <v>344</v>
      </c>
      <c r="D1285" t="s">
        <v>101</v>
      </c>
      <c r="E1285" s="2">
        <v>5000</v>
      </c>
      <c r="F1285" s="2">
        <v>0</v>
      </c>
      <c r="G1285" s="3" t="s">
        <v>16</v>
      </c>
      <c r="L1285" t="str">
        <f t="shared" si="43"/>
        <v>Thalassiosira12024</v>
      </c>
      <c r="N1285" s="4"/>
    </row>
    <row r="1286" spans="1:14" x14ac:dyDescent="0.25">
      <c r="A1286" s="1">
        <v>12025</v>
      </c>
      <c r="B1286" s="1" t="s">
        <v>249</v>
      </c>
      <c r="C1286" s="16" t="s">
        <v>344</v>
      </c>
      <c r="D1286" t="s">
        <v>101</v>
      </c>
      <c r="E1286" s="2">
        <v>9000</v>
      </c>
      <c r="F1286" s="2">
        <v>0</v>
      </c>
      <c r="G1286" s="3" t="s">
        <v>3</v>
      </c>
      <c r="L1286" t="str">
        <f t="shared" si="43"/>
        <v>Cocconeis12025</v>
      </c>
      <c r="N1286" s="4"/>
    </row>
    <row r="1287" spans="1:14" x14ac:dyDescent="0.25">
      <c r="A1287" s="1">
        <v>12026</v>
      </c>
      <c r="B1287" s="1" t="s">
        <v>249</v>
      </c>
      <c r="C1287" s="16" t="s">
        <v>344</v>
      </c>
      <c r="D1287" t="s">
        <v>101</v>
      </c>
      <c r="E1287" s="2">
        <v>5000</v>
      </c>
      <c r="F1287" s="2">
        <v>0</v>
      </c>
      <c r="G1287" s="3" t="s">
        <v>16</v>
      </c>
      <c r="L1287" t="str">
        <f t="shared" si="43"/>
        <v>Thalassiosira12026</v>
      </c>
      <c r="N1287" s="4"/>
    </row>
    <row r="1288" spans="1:14" x14ac:dyDescent="0.25">
      <c r="A1288" s="1">
        <v>12027</v>
      </c>
      <c r="B1288" s="1" t="s">
        <v>249</v>
      </c>
      <c r="C1288" s="16" t="s">
        <v>344</v>
      </c>
      <c r="D1288" t="s">
        <v>101</v>
      </c>
      <c r="E1288" s="2">
        <v>3500</v>
      </c>
      <c r="F1288" s="2">
        <v>0</v>
      </c>
      <c r="G1288" s="3" t="s">
        <v>80</v>
      </c>
      <c r="L1288" t="str">
        <f t="shared" si="43"/>
        <v>Haslea12027</v>
      </c>
      <c r="N1288" s="4"/>
    </row>
    <row r="1289" spans="1:14" s="16" customFormat="1" x14ac:dyDescent="0.25">
      <c r="A1289" s="15">
        <v>12028</v>
      </c>
      <c r="B1289" s="15" t="s">
        <v>249</v>
      </c>
      <c r="C1289" s="16" t="s">
        <v>344</v>
      </c>
      <c r="D1289" s="16" t="s">
        <v>101</v>
      </c>
      <c r="E1289" s="17">
        <v>6500</v>
      </c>
      <c r="F1289" s="17">
        <v>0</v>
      </c>
      <c r="G1289" s="18" t="s">
        <v>35</v>
      </c>
      <c r="H1289" s="16" t="s">
        <v>120</v>
      </c>
      <c r="L1289" s="16" t="str">
        <f t="shared" si="43"/>
        <v>Cyclotella12028</v>
      </c>
      <c r="N1289" s="19"/>
    </row>
    <row r="1290" spans="1:14" x14ac:dyDescent="0.25">
      <c r="A1290" s="1">
        <v>12029</v>
      </c>
      <c r="B1290" s="1" t="s">
        <v>228</v>
      </c>
      <c r="C1290" t="s">
        <v>383</v>
      </c>
      <c r="D1290" t="s">
        <v>101</v>
      </c>
      <c r="E1290" s="2">
        <v>13000</v>
      </c>
      <c r="F1290" s="2">
        <v>0</v>
      </c>
      <c r="G1290" s="3" t="s">
        <v>16</v>
      </c>
      <c r="L1290" t="str">
        <f t="shared" ref="L1290:L1333" si="44">+CONCATENATE(G1290,A1290)</f>
        <v>Thalassiosira12029</v>
      </c>
      <c r="N1290" s="4"/>
    </row>
    <row r="1291" spans="1:14" x14ac:dyDescent="0.25">
      <c r="A1291" s="1">
        <v>12030</v>
      </c>
      <c r="B1291" s="1" t="s">
        <v>228</v>
      </c>
      <c r="C1291" t="s">
        <v>383</v>
      </c>
      <c r="D1291" t="s">
        <v>101</v>
      </c>
      <c r="E1291" s="2">
        <v>2000</v>
      </c>
      <c r="F1291" s="2">
        <v>0</v>
      </c>
      <c r="G1291" s="3" t="s">
        <v>254</v>
      </c>
      <c r="L1291" t="str">
        <f t="shared" si="44"/>
        <v>foraminferan12030</v>
      </c>
      <c r="N1291" s="4"/>
    </row>
    <row r="1292" spans="1:14" x14ac:dyDescent="0.25">
      <c r="A1292" s="1">
        <v>12031</v>
      </c>
      <c r="B1292" s="1" t="s">
        <v>228</v>
      </c>
      <c r="C1292" t="s">
        <v>383</v>
      </c>
      <c r="D1292" t="s">
        <v>101</v>
      </c>
      <c r="E1292" s="2">
        <v>2200</v>
      </c>
      <c r="F1292" s="2">
        <v>0</v>
      </c>
      <c r="G1292" s="3" t="s">
        <v>16</v>
      </c>
      <c r="H1292" t="s">
        <v>255</v>
      </c>
      <c r="L1292" t="str">
        <f t="shared" si="44"/>
        <v>Thalassiosira12031</v>
      </c>
      <c r="N1292" s="4"/>
    </row>
    <row r="1293" spans="1:14" x14ac:dyDescent="0.25">
      <c r="A1293" s="1">
        <v>12032</v>
      </c>
      <c r="B1293" s="1" t="s">
        <v>228</v>
      </c>
      <c r="C1293" t="s">
        <v>383</v>
      </c>
      <c r="D1293" t="s">
        <v>101</v>
      </c>
      <c r="E1293" s="2">
        <v>1400</v>
      </c>
      <c r="F1293" s="2">
        <v>0</v>
      </c>
      <c r="G1293" s="3" t="s">
        <v>71</v>
      </c>
      <c r="L1293" t="str">
        <f t="shared" si="44"/>
        <v>Coscinodiscus12032</v>
      </c>
      <c r="N1293" s="4"/>
    </row>
    <row r="1294" spans="1:14" x14ac:dyDescent="0.25">
      <c r="A1294" s="1">
        <v>12033</v>
      </c>
      <c r="B1294" s="1" t="s">
        <v>228</v>
      </c>
      <c r="C1294" t="s">
        <v>383</v>
      </c>
      <c r="D1294" t="s">
        <v>101</v>
      </c>
      <c r="E1294" s="2">
        <v>10000</v>
      </c>
      <c r="F1294" s="2">
        <v>0</v>
      </c>
      <c r="G1294" s="3" t="s">
        <v>56</v>
      </c>
      <c r="L1294" t="str">
        <f t="shared" si="44"/>
        <v>centric12033</v>
      </c>
      <c r="N1294" s="4"/>
    </row>
    <row r="1295" spans="1:14" x14ac:dyDescent="0.25">
      <c r="A1295" s="1">
        <v>12034</v>
      </c>
      <c r="B1295" s="1" t="s">
        <v>228</v>
      </c>
      <c r="C1295" t="s">
        <v>383</v>
      </c>
      <c r="D1295" t="s">
        <v>101</v>
      </c>
      <c r="E1295" s="2">
        <v>10000</v>
      </c>
      <c r="F1295" s="2">
        <v>0</v>
      </c>
      <c r="G1295" s="3" t="s">
        <v>35</v>
      </c>
      <c r="L1295" t="str">
        <f t="shared" si="44"/>
        <v>Cyclotella12034</v>
      </c>
      <c r="N1295" s="4"/>
    </row>
    <row r="1296" spans="1:14" s="16" customFormat="1" x14ac:dyDescent="0.25">
      <c r="A1296" s="15">
        <v>12035</v>
      </c>
      <c r="B1296" s="15" t="s">
        <v>249</v>
      </c>
      <c r="C1296" s="16" t="s">
        <v>344</v>
      </c>
      <c r="D1296" s="16" t="s">
        <v>101</v>
      </c>
      <c r="E1296" s="17">
        <v>5500</v>
      </c>
      <c r="F1296" s="17">
        <v>0</v>
      </c>
      <c r="G1296" s="18" t="s">
        <v>16</v>
      </c>
      <c r="L1296" s="16" t="str">
        <f t="shared" si="44"/>
        <v>Thalassiosira12035</v>
      </c>
      <c r="N1296" s="19"/>
    </row>
    <row r="1297" spans="1:14" s="16" customFormat="1" x14ac:dyDescent="0.25">
      <c r="A1297" s="15">
        <v>12036</v>
      </c>
      <c r="B1297" s="15" t="s">
        <v>249</v>
      </c>
      <c r="C1297" s="16" t="s">
        <v>344</v>
      </c>
      <c r="D1297" s="16" t="s">
        <v>101</v>
      </c>
      <c r="E1297" s="17">
        <v>70000</v>
      </c>
      <c r="F1297" s="17">
        <v>0</v>
      </c>
      <c r="G1297" s="18" t="s">
        <v>16</v>
      </c>
      <c r="L1297" s="16" t="str">
        <f t="shared" si="44"/>
        <v>Thalassiosira12036</v>
      </c>
      <c r="N1297" s="19"/>
    </row>
    <row r="1298" spans="1:14" s="16" customFormat="1" x14ac:dyDescent="0.25">
      <c r="A1298" s="15">
        <v>12037</v>
      </c>
      <c r="B1298" s="15" t="s">
        <v>249</v>
      </c>
      <c r="C1298" s="16" t="s">
        <v>344</v>
      </c>
      <c r="D1298" s="16" t="s">
        <v>101</v>
      </c>
      <c r="E1298" s="17">
        <v>4000</v>
      </c>
      <c r="F1298" s="17">
        <v>0</v>
      </c>
      <c r="G1298" s="18" t="s">
        <v>13</v>
      </c>
      <c r="L1298" s="16" t="str">
        <f t="shared" si="44"/>
        <v>Syracosphaera12037</v>
      </c>
      <c r="N1298" s="19"/>
    </row>
    <row r="1299" spans="1:14" s="16" customFormat="1" x14ac:dyDescent="0.25">
      <c r="A1299" s="15">
        <v>12038</v>
      </c>
      <c r="B1299" s="15" t="s">
        <v>249</v>
      </c>
      <c r="C1299" s="16" t="s">
        <v>344</v>
      </c>
      <c r="D1299" s="16" t="s">
        <v>101</v>
      </c>
      <c r="E1299" s="17">
        <v>16000</v>
      </c>
      <c r="F1299" s="17">
        <v>0</v>
      </c>
      <c r="G1299" s="18" t="s">
        <v>215</v>
      </c>
      <c r="H1299" s="16" t="s">
        <v>253</v>
      </c>
      <c r="L1299" s="16" t="str">
        <f t="shared" si="44"/>
        <v>Emiliania12038</v>
      </c>
      <c r="N1299" s="19"/>
    </row>
    <row r="1300" spans="1:14" s="16" customFormat="1" x14ac:dyDescent="0.25">
      <c r="A1300" s="15">
        <v>12039</v>
      </c>
      <c r="B1300" s="15" t="s">
        <v>249</v>
      </c>
      <c r="C1300" s="16" t="s">
        <v>344</v>
      </c>
      <c r="D1300" s="16" t="s">
        <v>101</v>
      </c>
      <c r="E1300" s="17">
        <v>3300</v>
      </c>
      <c r="F1300" s="17">
        <v>0</v>
      </c>
      <c r="G1300" s="18" t="s">
        <v>159</v>
      </c>
      <c r="H1300" s="16" t="s">
        <v>160</v>
      </c>
      <c r="L1300" s="16" t="str">
        <f t="shared" si="44"/>
        <v>Paralia12039</v>
      </c>
      <c r="N1300" s="19"/>
    </row>
    <row r="1301" spans="1:14" s="16" customFormat="1" x14ac:dyDescent="0.25">
      <c r="A1301" s="15">
        <v>12040</v>
      </c>
      <c r="B1301" s="15" t="s">
        <v>249</v>
      </c>
      <c r="C1301" s="16" t="s">
        <v>344</v>
      </c>
      <c r="D1301" s="16" t="s">
        <v>101</v>
      </c>
      <c r="E1301" s="17">
        <v>650</v>
      </c>
      <c r="F1301" s="17">
        <v>0</v>
      </c>
      <c r="G1301" s="18" t="s">
        <v>61</v>
      </c>
      <c r="L1301" s="16" t="str">
        <f t="shared" si="44"/>
        <v>Hemiaulus12040</v>
      </c>
      <c r="N1301" s="19"/>
    </row>
    <row r="1302" spans="1:14" s="16" customFormat="1" x14ac:dyDescent="0.25">
      <c r="A1302" s="15">
        <v>12041</v>
      </c>
      <c r="B1302" s="15" t="s">
        <v>249</v>
      </c>
      <c r="C1302" s="16" t="s">
        <v>344</v>
      </c>
      <c r="D1302" s="16" t="s">
        <v>101</v>
      </c>
      <c r="E1302" s="17">
        <v>4000</v>
      </c>
      <c r="F1302" s="17">
        <v>0</v>
      </c>
      <c r="G1302" s="18" t="s">
        <v>61</v>
      </c>
      <c r="L1302" s="16" t="str">
        <f t="shared" si="44"/>
        <v>Hemiaulus12041</v>
      </c>
      <c r="N1302" s="19"/>
    </row>
    <row r="1303" spans="1:14" x14ac:dyDescent="0.25">
      <c r="A1303" s="1">
        <v>12042</v>
      </c>
      <c r="B1303" s="1" t="s">
        <v>228</v>
      </c>
      <c r="C1303" t="s">
        <v>383</v>
      </c>
      <c r="D1303" t="s">
        <v>101</v>
      </c>
      <c r="E1303" s="2">
        <v>2000</v>
      </c>
      <c r="F1303" s="2">
        <v>0</v>
      </c>
      <c r="G1303" s="3" t="s">
        <v>36</v>
      </c>
      <c r="H1303" t="s">
        <v>256</v>
      </c>
      <c r="L1303" t="str">
        <f t="shared" si="44"/>
        <v>Diploneis12042</v>
      </c>
      <c r="N1303" s="4"/>
    </row>
    <row r="1304" spans="1:14" x14ac:dyDescent="0.25">
      <c r="A1304" s="1">
        <v>12043</v>
      </c>
      <c r="B1304" s="1" t="s">
        <v>228</v>
      </c>
      <c r="C1304" t="s">
        <v>383</v>
      </c>
      <c r="D1304" t="s">
        <v>101</v>
      </c>
      <c r="E1304" s="2">
        <v>27000</v>
      </c>
      <c r="F1304" s="2">
        <v>0</v>
      </c>
      <c r="G1304" s="3" t="s">
        <v>128</v>
      </c>
      <c r="H1304" t="s">
        <v>256</v>
      </c>
      <c r="L1304" t="str">
        <f t="shared" si="44"/>
        <v>Detonula12043</v>
      </c>
      <c r="N1304" s="4"/>
    </row>
    <row r="1305" spans="1:14" x14ac:dyDescent="0.25">
      <c r="A1305" s="1">
        <v>12044</v>
      </c>
      <c r="B1305" s="1" t="s">
        <v>228</v>
      </c>
      <c r="C1305" t="s">
        <v>383</v>
      </c>
      <c r="D1305" t="s">
        <v>101</v>
      </c>
      <c r="E1305" s="2">
        <v>3700</v>
      </c>
      <c r="F1305" s="2">
        <v>0</v>
      </c>
      <c r="G1305" s="3" t="s">
        <v>128</v>
      </c>
      <c r="H1305" t="s">
        <v>256</v>
      </c>
      <c r="L1305" t="str">
        <f t="shared" si="44"/>
        <v>Detonula12044</v>
      </c>
      <c r="N1305" s="4"/>
    </row>
    <row r="1306" spans="1:14" x14ac:dyDescent="0.25">
      <c r="A1306" s="1">
        <v>12045</v>
      </c>
      <c r="B1306" s="1" t="s">
        <v>228</v>
      </c>
      <c r="C1306" t="s">
        <v>383</v>
      </c>
      <c r="D1306" t="s">
        <v>101</v>
      </c>
      <c r="E1306" s="2">
        <v>3000</v>
      </c>
      <c r="F1306" s="2">
        <v>0</v>
      </c>
      <c r="G1306" s="3" t="s">
        <v>26</v>
      </c>
      <c r="H1306" t="s">
        <v>257</v>
      </c>
      <c r="L1306" t="str">
        <f t="shared" si="44"/>
        <v>Chaetoceros12045</v>
      </c>
      <c r="N1306" s="4"/>
    </row>
    <row r="1307" spans="1:14" x14ac:dyDescent="0.25">
      <c r="A1307" s="1">
        <v>12046</v>
      </c>
      <c r="B1307" s="1" t="s">
        <v>228</v>
      </c>
      <c r="C1307" t="s">
        <v>383</v>
      </c>
      <c r="D1307" t="s">
        <v>101</v>
      </c>
      <c r="E1307" s="2">
        <v>500</v>
      </c>
      <c r="F1307" s="2">
        <v>0</v>
      </c>
      <c r="G1307" s="3" t="s">
        <v>26</v>
      </c>
      <c r="H1307" t="s">
        <v>257</v>
      </c>
      <c r="L1307" t="str">
        <f t="shared" si="44"/>
        <v>Chaetoceros12046</v>
      </c>
      <c r="N1307" s="4"/>
    </row>
    <row r="1308" spans="1:14" x14ac:dyDescent="0.25">
      <c r="A1308" s="1">
        <v>12047</v>
      </c>
      <c r="B1308" s="1" t="s">
        <v>228</v>
      </c>
      <c r="C1308" t="s">
        <v>383</v>
      </c>
      <c r="D1308" t="s">
        <v>101</v>
      </c>
      <c r="E1308" s="2">
        <v>50000</v>
      </c>
      <c r="F1308" s="2">
        <v>0</v>
      </c>
      <c r="G1308" s="3" t="s">
        <v>258</v>
      </c>
      <c r="L1308" t="str">
        <f t="shared" si="44"/>
        <v>Amphiprora12047</v>
      </c>
      <c r="N1308" s="4"/>
    </row>
    <row r="1309" spans="1:14" x14ac:dyDescent="0.25">
      <c r="A1309" s="1">
        <v>12048</v>
      </c>
      <c r="B1309" s="1" t="s">
        <v>228</v>
      </c>
      <c r="C1309" t="s">
        <v>383</v>
      </c>
      <c r="D1309" t="s">
        <v>101</v>
      </c>
      <c r="E1309" s="2">
        <v>900</v>
      </c>
      <c r="F1309" s="2">
        <v>0</v>
      </c>
      <c r="G1309" s="3" t="s">
        <v>258</v>
      </c>
      <c r="L1309" t="str">
        <f t="shared" si="44"/>
        <v>Amphiprora12048</v>
      </c>
      <c r="N1309" s="4"/>
    </row>
    <row r="1310" spans="1:14" x14ac:dyDescent="0.25">
      <c r="A1310" s="1">
        <v>12049</v>
      </c>
      <c r="B1310" s="1" t="s">
        <v>228</v>
      </c>
      <c r="C1310" t="s">
        <v>383</v>
      </c>
      <c r="D1310" t="s">
        <v>101</v>
      </c>
      <c r="E1310" s="2">
        <v>19000</v>
      </c>
      <c r="F1310" s="2">
        <v>0</v>
      </c>
      <c r="G1310" s="3" t="s">
        <v>128</v>
      </c>
      <c r="L1310" t="str">
        <f t="shared" si="44"/>
        <v>Detonula12049</v>
      </c>
      <c r="N1310" s="4"/>
    </row>
    <row r="1311" spans="1:14" x14ac:dyDescent="0.25">
      <c r="A1311" s="1">
        <v>12050</v>
      </c>
      <c r="B1311" s="1" t="s">
        <v>228</v>
      </c>
      <c r="C1311" t="s">
        <v>383</v>
      </c>
      <c r="D1311" t="s">
        <v>101</v>
      </c>
      <c r="E1311" s="2">
        <v>2700</v>
      </c>
      <c r="F1311" s="2">
        <v>0</v>
      </c>
      <c r="G1311" s="3" t="s">
        <v>128</v>
      </c>
      <c r="L1311" t="str">
        <f t="shared" si="44"/>
        <v>Detonula12050</v>
      </c>
      <c r="N1311" s="4"/>
    </row>
    <row r="1312" spans="1:14" x14ac:dyDescent="0.25">
      <c r="A1312" s="1">
        <v>12051</v>
      </c>
      <c r="B1312" s="1" t="s">
        <v>228</v>
      </c>
      <c r="C1312" t="s">
        <v>383</v>
      </c>
      <c r="D1312" t="s">
        <v>101</v>
      </c>
      <c r="E1312" s="2">
        <v>6000</v>
      </c>
      <c r="F1312" s="2">
        <v>0</v>
      </c>
      <c r="G1312" s="3" t="s">
        <v>38</v>
      </c>
      <c r="L1312" t="str">
        <f t="shared" si="44"/>
        <v>Bacteriastrum12051</v>
      </c>
      <c r="N1312" s="4"/>
    </row>
    <row r="1313" spans="1:14" x14ac:dyDescent="0.25">
      <c r="A1313" s="1">
        <v>12052</v>
      </c>
      <c r="B1313" s="1" t="s">
        <v>228</v>
      </c>
      <c r="C1313" t="s">
        <v>383</v>
      </c>
      <c r="D1313" t="s">
        <v>101</v>
      </c>
      <c r="E1313" s="2">
        <v>22000</v>
      </c>
      <c r="F1313" s="2">
        <v>0</v>
      </c>
      <c r="G1313" s="3" t="s">
        <v>58</v>
      </c>
      <c r="L1313" t="str">
        <f t="shared" si="44"/>
        <v>Cerataulina12052</v>
      </c>
      <c r="N1313" s="4"/>
    </row>
    <row r="1314" spans="1:14" x14ac:dyDescent="0.25">
      <c r="A1314" s="1">
        <v>12053</v>
      </c>
      <c r="B1314" s="1" t="s">
        <v>228</v>
      </c>
      <c r="C1314" t="s">
        <v>383</v>
      </c>
      <c r="D1314" t="s">
        <v>101</v>
      </c>
      <c r="E1314" s="2">
        <v>4500</v>
      </c>
      <c r="F1314" s="2">
        <v>0</v>
      </c>
      <c r="G1314" s="3" t="s">
        <v>58</v>
      </c>
      <c r="L1314" t="str">
        <f t="shared" si="44"/>
        <v>Cerataulina12053</v>
      </c>
      <c r="N1314" s="4"/>
    </row>
    <row r="1315" spans="1:14" x14ac:dyDescent="0.25">
      <c r="A1315" s="1">
        <v>12054</v>
      </c>
      <c r="B1315" s="1" t="s">
        <v>228</v>
      </c>
      <c r="C1315" t="s">
        <v>383</v>
      </c>
      <c r="D1315" t="s">
        <v>101</v>
      </c>
      <c r="E1315" s="2">
        <v>16000</v>
      </c>
      <c r="F1315" s="2">
        <v>0</v>
      </c>
      <c r="G1315" s="3" t="s">
        <v>138</v>
      </c>
      <c r="L1315" t="str">
        <f t="shared" si="44"/>
        <v>Lauderia12054</v>
      </c>
      <c r="N1315" s="4"/>
    </row>
    <row r="1316" spans="1:14" x14ac:dyDescent="0.25">
      <c r="A1316" s="1">
        <v>12055</v>
      </c>
      <c r="B1316" s="1" t="s">
        <v>228</v>
      </c>
      <c r="C1316" t="s">
        <v>383</v>
      </c>
      <c r="D1316" t="s">
        <v>101</v>
      </c>
      <c r="E1316" s="2">
        <v>2300</v>
      </c>
      <c r="F1316" s="2">
        <v>0</v>
      </c>
      <c r="G1316" s="3" t="s">
        <v>138</v>
      </c>
      <c r="L1316" t="str">
        <f t="shared" si="44"/>
        <v>Lauderia12055</v>
      </c>
      <c r="N1316" s="4"/>
    </row>
    <row r="1317" spans="1:14" x14ac:dyDescent="0.25">
      <c r="A1317" s="1">
        <v>12056</v>
      </c>
      <c r="B1317" s="1" t="s">
        <v>228</v>
      </c>
      <c r="C1317" t="s">
        <v>383</v>
      </c>
      <c r="D1317" t="s">
        <v>101</v>
      </c>
      <c r="E1317" s="2">
        <v>1800</v>
      </c>
      <c r="F1317" s="2">
        <v>0</v>
      </c>
      <c r="G1317" s="3" t="s">
        <v>98</v>
      </c>
      <c r="L1317" t="str">
        <f t="shared" si="44"/>
        <v>Asteromphalus12056</v>
      </c>
      <c r="N1317" s="4"/>
    </row>
    <row r="1318" spans="1:14" x14ac:dyDescent="0.25">
      <c r="A1318" s="1">
        <v>12057</v>
      </c>
      <c r="B1318" s="1" t="s">
        <v>259</v>
      </c>
      <c r="C1318" t="s">
        <v>385</v>
      </c>
      <c r="D1318" t="s">
        <v>101</v>
      </c>
      <c r="E1318" s="2">
        <v>1000</v>
      </c>
      <c r="F1318" s="2">
        <v>0</v>
      </c>
      <c r="G1318" s="3" t="s">
        <v>219</v>
      </c>
      <c r="L1318" t="str">
        <f t="shared" si="44"/>
        <v>Pleurosigma12057</v>
      </c>
      <c r="N1318" s="4"/>
    </row>
    <row r="1319" spans="1:14" x14ac:dyDescent="0.25">
      <c r="A1319" s="1">
        <v>12058</v>
      </c>
      <c r="B1319" s="1" t="s">
        <v>259</v>
      </c>
      <c r="C1319" t="s">
        <v>385</v>
      </c>
      <c r="D1319" t="s">
        <v>101</v>
      </c>
      <c r="E1319" s="2">
        <v>2000</v>
      </c>
      <c r="F1319" s="2">
        <v>0</v>
      </c>
      <c r="G1319" s="3" t="s">
        <v>98</v>
      </c>
      <c r="L1319" t="str">
        <f t="shared" si="44"/>
        <v>Asteromphalus12058</v>
      </c>
      <c r="N1319" s="4"/>
    </row>
    <row r="1320" spans="1:14" x14ac:dyDescent="0.25">
      <c r="A1320" s="1">
        <v>12059</v>
      </c>
      <c r="B1320" s="1" t="s">
        <v>259</v>
      </c>
      <c r="C1320" t="s">
        <v>385</v>
      </c>
      <c r="D1320" t="s">
        <v>101</v>
      </c>
      <c r="E1320" s="2">
        <v>2000</v>
      </c>
      <c r="F1320" s="2">
        <v>0</v>
      </c>
      <c r="G1320" s="3" t="s">
        <v>143</v>
      </c>
      <c r="L1320" t="str">
        <f t="shared" si="44"/>
        <v>Actinocyclus12059</v>
      </c>
      <c r="N1320" s="4"/>
    </row>
    <row r="1321" spans="1:14" x14ac:dyDescent="0.25">
      <c r="A1321" s="1">
        <v>12060</v>
      </c>
      <c r="B1321" s="1" t="s">
        <v>259</v>
      </c>
      <c r="C1321" t="s">
        <v>385</v>
      </c>
      <c r="D1321" t="s">
        <v>101</v>
      </c>
      <c r="E1321" s="2">
        <v>4500</v>
      </c>
      <c r="F1321" s="2">
        <v>0</v>
      </c>
      <c r="G1321" s="3" t="s">
        <v>31</v>
      </c>
      <c r="L1321" t="str">
        <f t="shared" si="44"/>
        <v>Fallacia12060</v>
      </c>
      <c r="N1321" s="4"/>
    </row>
    <row r="1322" spans="1:14" x14ac:dyDescent="0.25">
      <c r="A1322" s="1">
        <v>12061</v>
      </c>
      <c r="B1322" s="1" t="s">
        <v>259</v>
      </c>
      <c r="C1322" t="s">
        <v>385</v>
      </c>
      <c r="D1322" t="s">
        <v>101</v>
      </c>
      <c r="E1322" s="2">
        <v>1500</v>
      </c>
      <c r="F1322" s="2">
        <v>0</v>
      </c>
      <c r="G1322" s="3" t="s">
        <v>173</v>
      </c>
      <c r="L1322" t="str">
        <f t="shared" si="44"/>
        <v>Lyrella12061</v>
      </c>
      <c r="N1322" s="4"/>
    </row>
    <row r="1323" spans="1:14" x14ac:dyDescent="0.25">
      <c r="A1323" s="1">
        <v>12062</v>
      </c>
      <c r="B1323" s="1" t="s">
        <v>259</v>
      </c>
      <c r="C1323" t="s">
        <v>385</v>
      </c>
      <c r="D1323" t="s">
        <v>101</v>
      </c>
      <c r="E1323" s="2">
        <v>16000</v>
      </c>
      <c r="F1323" s="2">
        <v>0</v>
      </c>
      <c r="G1323" s="3" t="s">
        <v>14</v>
      </c>
      <c r="L1323" t="str">
        <f t="shared" si="44"/>
        <v>Nitzschia12062</v>
      </c>
      <c r="N1323" s="4"/>
    </row>
    <row r="1324" spans="1:14" x14ac:dyDescent="0.25">
      <c r="A1324" s="1">
        <v>12063</v>
      </c>
      <c r="B1324" s="1" t="s">
        <v>259</v>
      </c>
      <c r="C1324" t="s">
        <v>385</v>
      </c>
      <c r="D1324" t="s">
        <v>101</v>
      </c>
      <c r="E1324" s="2">
        <v>750</v>
      </c>
      <c r="F1324" s="2">
        <v>0</v>
      </c>
      <c r="G1324" s="3" t="s">
        <v>14</v>
      </c>
      <c r="L1324" t="str">
        <f t="shared" si="44"/>
        <v>Nitzschia12063</v>
      </c>
      <c r="N1324" s="4"/>
    </row>
    <row r="1325" spans="1:14" x14ac:dyDescent="0.25">
      <c r="A1325" s="1">
        <v>12064</v>
      </c>
      <c r="B1325" s="1" t="s">
        <v>259</v>
      </c>
      <c r="C1325" t="s">
        <v>385</v>
      </c>
      <c r="D1325" t="s">
        <v>101</v>
      </c>
      <c r="E1325" s="2">
        <v>12000</v>
      </c>
      <c r="F1325" s="2">
        <v>0</v>
      </c>
      <c r="G1325" s="3" t="s">
        <v>14</v>
      </c>
      <c r="L1325" t="str">
        <f t="shared" si="44"/>
        <v>Nitzschia12064</v>
      </c>
      <c r="N1325" s="4"/>
    </row>
    <row r="1326" spans="1:14" x14ac:dyDescent="0.25">
      <c r="A1326" s="1">
        <v>12065</v>
      </c>
      <c r="B1326" s="1" t="s">
        <v>259</v>
      </c>
      <c r="C1326" t="s">
        <v>385</v>
      </c>
      <c r="D1326" t="s">
        <v>101</v>
      </c>
      <c r="E1326" s="2">
        <v>4300</v>
      </c>
      <c r="F1326" s="2">
        <v>0</v>
      </c>
      <c r="G1326" s="3" t="s">
        <v>36</v>
      </c>
      <c r="L1326" t="str">
        <f t="shared" si="44"/>
        <v>Diploneis12065</v>
      </c>
      <c r="N1326" s="4"/>
    </row>
    <row r="1327" spans="1:14" x14ac:dyDescent="0.25">
      <c r="A1327" s="1">
        <v>12066</v>
      </c>
      <c r="B1327" s="1" t="s">
        <v>259</v>
      </c>
      <c r="C1327" t="s">
        <v>385</v>
      </c>
      <c r="D1327" t="s">
        <v>101</v>
      </c>
      <c r="E1327" s="2">
        <v>2300</v>
      </c>
      <c r="F1327" s="2">
        <v>0</v>
      </c>
      <c r="G1327" s="3" t="s">
        <v>98</v>
      </c>
      <c r="L1327" t="str">
        <f t="shared" si="44"/>
        <v>Asteromphalus12066</v>
      </c>
      <c r="N1327" s="4"/>
    </row>
    <row r="1328" spans="1:14" x14ac:dyDescent="0.25">
      <c r="A1328" s="1">
        <v>12067</v>
      </c>
      <c r="B1328" s="1" t="s">
        <v>259</v>
      </c>
      <c r="C1328" t="s">
        <v>385</v>
      </c>
      <c r="D1328" t="s">
        <v>101</v>
      </c>
      <c r="E1328" s="2">
        <v>9500</v>
      </c>
      <c r="F1328" s="2">
        <v>0</v>
      </c>
      <c r="G1328" s="3" t="s">
        <v>260</v>
      </c>
      <c r="L1328" t="str">
        <f t="shared" si="44"/>
        <v>trash12067</v>
      </c>
      <c r="N1328" s="4"/>
    </row>
    <row r="1329" spans="1:14" x14ac:dyDescent="0.25">
      <c r="A1329" s="1">
        <v>12068</v>
      </c>
      <c r="B1329" s="1" t="s">
        <v>259</v>
      </c>
      <c r="C1329" t="s">
        <v>385</v>
      </c>
      <c r="D1329" t="s">
        <v>101</v>
      </c>
      <c r="E1329" s="2">
        <v>1100</v>
      </c>
      <c r="F1329" s="2">
        <v>0</v>
      </c>
      <c r="G1329" s="3" t="s">
        <v>50</v>
      </c>
      <c r="L1329" t="str">
        <f t="shared" si="44"/>
        <v>Rhizosolenia12068</v>
      </c>
      <c r="N1329" s="4"/>
    </row>
    <row r="1330" spans="1:14" x14ac:dyDescent="0.25">
      <c r="A1330" s="1">
        <v>12069</v>
      </c>
      <c r="B1330" s="1" t="s">
        <v>259</v>
      </c>
      <c r="C1330" t="s">
        <v>385</v>
      </c>
      <c r="D1330" t="s">
        <v>101</v>
      </c>
      <c r="E1330" s="2">
        <v>3000</v>
      </c>
      <c r="F1330" s="2">
        <v>0</v>
      </c>
      <c r="G1330" s="3" t="s">
        <v>261</v>
      </c>
      <c r="L1330" t="str">
        <f t="shared" si="44"/>
        <v>Dictyocha12069</v>
      </c>
      <c r="N1330" s="4"/>
    </row>
    <row r="1331" spans="1:14" x14ac:dyDescent="0.25">
      <c r="A1331" s="1">
        <v>12070</v>
      </c>
      <c r="B1331" s="1" t="s">
        <v>259</v>
      </c>
      <c r="C1331" t="s">
        <v>385</v>
      </c>
      <c r="D1331" t="s">
        <v>101</v>
      </c>
      <c r="E1331" s="2">
        <v>19000</v>
      </c>
      <c r="F1331" s="2">
        <v>0</v>
      </c>
      <c r="G1331" s="3" t="s">
        <v>262</v>
      </c>
      <c r="L1331" t="str">
        <f t="shared" si="44"/>
        <v>crystal12070</v>
      </c>
      <c r="N1331" s="4"/>
    </row>
    <row r="1332" spans="1:14" x14ac:dyDescent="0.25">
      <c r="A1332" s="1">
        <v>12071</v>
      </c>
      <c r="B1332" s="1" t="s">
        <v>259</v>
      </c>
      <c r="C1332" t="s">
        <v>385</v>
      </c>
      <c r="D1332" t="s">
        <v>101</v>
      </c>
      <c r="E1332" s="2">
        <v>2300</v>
      </c>
      <c r="F1332" s="2">
        <v>0</v>
      </c>
      <c r="G1332" s="3" t="s">
        <v>57</v>
      </c>
      <c r="L1332" t="str">
        <f t="shared" si="44"/>
        <v>naviculoid12071</v>
      </c>
      <c r="N1332" s="4"/>
    </row>
    <row r="1333" spans="1:14" x14ac:dyDescent="0.25">
      <c r="A1333" s="1">
        <v>12072</v>
      </c>
      <c r="B1333" s="1" t="s">
        <v>259</v>
      </c>
      <c r="C1333" t="s">
        <v>385</v>
      </c>
      <c r="D1333" t="s">
        <v>101</v>
      </c>
      <c r="E1333" s="2">
        <v>3000</v>
      </c>
      <c r="F1333" s="2">
        <v>0</v>
      </c>
      <c r="G1333" s="3" t="s">
        <v>36</v>
      </c>
      <c r="L1333" t="str">
        <f t="shared" si="44"/>
        <v>Diploneis12072</v>
      </c>
      <c r="N1333" s="4"/>
    </row>
    <row r="1334" spans="1:14" x14ac:dyDescent="0.25">
      <c r="A1334" s="1">
        <v>12073</v>
      </c>
      <c r="B1334" s="1" t="s">
        <v>259</v>
      </c>
      <c r="C1334" t="s">
        <v>385</v>
      </c>
      <c r="D1334" t="s">
        <v>101</v>
      </c>
      <c r="E1334" s="2">
        <v>3300</v>
      </c>
      <c r="F1334" s="2">
        <v>0</v>
      </c>
      <c r="G1334" s="3" t="s">
        <v>263</v>
      </c>
      <c r="L1334" t="str">
        <f t="shared" ref="L1334:L1378" si="45">+CONCATENATE(G1334,A1334)</f>
        <v>Actinoptychus12073</v>
      </c>
      <c r="N1334" s="4"/>
    </row>
    <row r="1335" spans="1:14" x14ac:dyDescent="0.25">
      <c r="A1335" s="1">
        <v>12074</v>
      </c>
      <c r="B1335" s="1" t="s">
        <v>259</v>
      </c>
      <c r="C1335" t="s">
        <v>385</v>
      </c>
      <c r="D1335" t="s">
        <v>101</v>
      </c>
      <c r="E1335" s="2">
        <v>6500</v>
      </c>
      <c r="F1335" s="2">
        <v>0</v>
      </c>
      <c r="G1335" s="3" t="s">
        <v>11</v>
      </c>
      <c r="L1335" t="str">
        <f t="shared" si="45"/>
        <v>Cymatosira12074</v>
      </c>
      <c r="N1335" s="4"/>
    </row>
    <row r="1336" spans="1:14" x14ac:dyDescent="0.25">
      <c r="A1336" s="1">
        <v>12075</v>
      </c>
      <c r="B1336" s="1" t="s">
        <v>259</v>
      </c>
      <c r="C1336" t="s">
        <v>385</v>
      </c>
      <c r="D1336" t="s">
        <v>101</v>
      </c>
      <c r="E1336" s="2">
        <v>2200</v>
      </c>
      <c r="F1336" s="2">
        <v>0</v>
      </c>
      <c r="G1336" s="3" t="s">
        <v>143</v>
      </c>
      <c r="L1336" t="str">
        <f t="shared" si="45"/>
        <v>Actinocyclus12075</v>
      </c>
      <c r="N1336" s="4"/>
    </row>
    <row r="1337" spans="1:14" x14ac:dyDescent="0.25">
      <c r="A1337" s="1">
        <v>12076</v>
      </c>
      <c r="B1337" s="1" t="s">
        <v>264</v>
      </c>
      <c r="C1337" t="s">
        <v>384</v>
      </c>
      <c r="D1337" t="s">
        <v>101</v>
      </c>
      <c r="E1337" s="2">
        <v>5000</v>
      </c>
      <c r="F1337" s="2">
        <v>0</v>
      </c>
      <c r="G1337" s="3" t="s">
        <v>55</v>
      </c>
      <c r="L1337" t="str">
        <f t="shared" si="45"/>
        <v>Skeletonema12076</v>
      </c>
      <c r="N1337" s="4"/>
    </row>
    <row r="1338" spans="1:14" x14ac:dyDescent="0.25">
      <c r="A1338" s="1">
        <v>12077</v>
      </c>
      <c r="B1338" s="1" t="s">
        <v>264</v>
      </c>
      <c r="C1338" t="s">
        <v>384</v>
      </c>
      <c r="D1338" t="s">
        <v>101</v>
      </c>
      <c r="E1338" s="2">
        <v>1800</v>
      </c>
      <c r="F1338" s="2">
        <v>0</v>
      </c>
      <c r="G1338" s="3" t="s">
        <v>98</v>
      </c>
      <c r="L1338" t="str">
        <f t="shared" si="45"/>
        <v>Asteromphalus12077</v>
      </c>
      <c r="N1338" s="4"/>
    </row>
    <row r="1339" spans="1:14" x14ac:dyDescent="0.25">
      <c r="A1339" s="1">
        <v>12078</v>
      </c>
      <c r="B1339" s="1" t="s">
        <v>264</v>
      </c>
      <c r="C1339" t="s">
        <v>384</v>
      </c>
      <c r="D1339" t="s">
        <v>101</v>
      </c>
      <c r="E1339" s="2">
        <v>7000</v>
      </c>
      <c r="F1339" s="2">
        <v>0</v>
      </c>
      <c r="G1339" s="3" t="s">
        <v>43</v>
      </c>
      <c r="L1339" t="str">
        <f t="shared" si="45"/>
        <v>Leptocylindrus12078</v>
      </c>
      <c r="N1339" s="4"/>
    </row>
    <row r="1340" spans="1:14" x14ac:dyDescent="0.25">
      <c r="A1340" s="1">
        <v>12079</v>
      </c>
      <c r="B1340" s="1" t="s">
        <v>264</v>
      </c>
      <c r="C1340" t="s">
        <v>384</v>
      </c>
      <c r="D1340" t="s">
        <v>101</v>
      </c>
      <c r="E1340" s="2">
        <v>7500</v>
      </c>
      <c r="F1340" s="2">
        <v>0</v>
      </c>
      <c r="G1340" s="3" t="s">
        <v>14</v>
      </c>
      <c r="L1340" t="str">
        <f t="shared" si="45"/>
        <v>Nitzschia12079</v>
      </c>
      <c r="N1340" s="4"/>
    </row>
    <row r="1341" spans="1:14" x14ac:dyDescent="0.25">
      <c r="A1341" s="1">
        <v>12080</v>
      </c>
      <c r="B1341" s="1" t="s">
        <v>264</v>
      </c>
      <c r="C1341" t="s">
        <v>384</v>
      </c>
      <c r="D1341" t="s">
        <v>101</v>
      </c>
      <c r="E1341" s="2">
        <v>2300</v>
      </c>
      <c r="F1341" s="2">
        <v>0</v>
      </c>
      <c r="G1341" s="3" t="s">
        <v>143</v>
      </c>
      <c r="L1341" t="str">
        <f t="shared" si="45"/>
        <v>Actinocyclus12080</v>
      </c>
      <c r="N1341" s="4"/>
    </row>
    <row r="1342" spans="1:14" x14ac:dyDescent="0.25">
      <c r="A1342" s="1">
        <v>12081</v>
      </c>
      <c r="B1342" s="1" t="s">
        <v>264</v>
      </c>
      <c r="C1342" t="s">
        <v>384</v>
      </c>
      <c r="D1342" t="s">
        <v>101</v>
      </c>
      <c r="E1342" s="2">
        <v>14000</v>
      </c>
      <c r="F1342" s="2">
        <v>0</v>
      </c>
      <c r="G1342" s="3" t="s">
        <v>143</v>
      </c>
      <c r="L1342" t="str">
        <f t="shared" si="45"/>
        <v>Actinocyclus12081</v>
      </c>
      <c r="N1342" s="4"/>
    </row>
    <row r="1343" spans="1:14" x14ac:dyDescent="0.25">
      <c r="A1343" s="1">
        <v>12082</v>
      </c>
      <c r="B1343" s="1" t="s">
        <v>264</v>
      </c>
      <c r="C1343" t="s">
        <v>384</v>
      </c>
      <c r="D1343" t="s">
        <v>101</v>
      </c>
      <c r="E1343" s="2">
        <v>6500</v>
      </c>
      <c r="F1343" s="2">
        <v>0</v>
      </c>
      <c r="G1343" s="3" t="s">
        <v>26</v>
      </c>
      <c r="K1343" t="s">
        <v>265</v>
      </c>
      <c r="L1343" t="str">
        <f t="shared" si="45"/>
        <v>Chaetoceros12082</v>
      </c>
      <c r="N1343" s="4"/>
    </row>
    <row r="1344" spans="1:14" x14ac:dyDescent="0.25">
      <c r="A1344" s="1">
        <v>12083</v>
      </c>
      <c r="B1344" s="1" t="s">
        <v>264</v>
      </c>
      <c r="C1344" t="s">
        <v>384</v>
      </c>
      <c r="D1344" t="s">
        <v>101</v>
      </c>
      <c r="E1344" s="2">
        <v>4500</v>
      </c>
      <c r="F1344" s="2">
        <v>0</v>
      </c>
      <c r="G1344" s="3" t="s">
        <v>16</v>
      </c>
      <c r="L1344" t="str">
        <f t="shared" si="45"/>
        <v>Thalassiosira12083</v>
      </c>
      <c r="N1344" s="4"/>
    </row>
    <row r="1345" spans="1:14" x14ac:dyDescent="0.25">
      <c r="A1345" s="1">
        <v>12084</v>
      </c>
      <c r="B1345" s="1" t="s">
        <v>264</v>
      </c>
      <c r="C1345" t="s">
        <v>384</v>
      </c>
      <c r="D1345" t="s">
        <v>101</v>
      </c>
      <c r="E1345" s="2">
        <v>1800</v>
      </c>
      <c r="F1345" s="2">
        <v>0</v>
      </c>
      <c r="G1345" s="3" t="s">
        <v>16</v>
      </c>
      <c r="L1345" t="str">
        <f t="shared" si="45"/>
        <v>Thalassiosira12084</v>
      </c>
      <c r="N1345" s="4"/>
    </row>
    <row r="1346" spans="1:14" x14ac:dyDescent="0.25">
      <c r="A1346" s="1">
        <v>12085</v>
      </c>
      <c r="B1346" s="1" t="s">
        <v>264</v>
      </c>
      <c r="C1346" t="s">
        <v>384</v>
      </c>
      <c r="D1346" t="s">
        <v>101</v>
      </c>
      <c r="E1346" s="2">
        <v>9000</v>
      </c>
      <c r="F1346" s="2">
        <v>0</v>
      </c>
      <c r="G1346" s="3" t="s">
        <v>14</v>
      </c>
      <c r="L1346" t="str">
        <f t="shared" si="45"/>
        <v>Nitzschia12085</v>
      </c>
      <c r="N1346" s="4"/>
    </row>
    <row r="1347" spans="1:14" x14ac:dyDescent="0.25">
      <c r="A1347" s="1">
        <v>12086</v>
      </c>
      <c r="B1347" s="1" t="s">
        <v>264</v>
      </c>
      <c r="C1347" t="s">
        <v>384</v>
      </c>
      <c r="D1347" t="s">
        <v>101</v>
      </c>
      <c r="E1347" s="2">
        <v>17000</v>
      </c>
      <c r="F1347" s="2">
        <v>0</v>
      </c>
      <c r="G1347" s="3" t="s">
        <v>113</v>
      </c>
      <c r="L1347" t="str">
        <f t="shared" si="45"/>
        <v>Minidiscus12086</v>
      </c>
      <c r="N1347" s="4"/>
    </row>
    <row r="1348" spans="1:14" x14ac:dyDescent="0.25">
      <c r="A1348" s="1">
        <v>12087</v>
      </c>
      <c r="B1348" s="1" t="s">
        <v>264</v>
      </c>
      <c r="C1348" t="s">
        <v>384</v>
      </c>
      <c r="D1348" t="s">
        <v>101</v>
      </c>
      <c r="E1348" s="2">
        <v>7000</v>
      </c>
      <c r="F1348" s="2">
        <v>0</v>
      </c>
      <c r="G1348" s="3" t="s">
        <v>56</v>
      </c>
      <c r="L1348" t="str">
        <f t="shared" si="45"/>
        <v>centric12087</v>
      </c>
      <c r="N1348" s="4"/>
    </row>
    <row r="1349" spans="1:14" x14ac:dyDescent="0.25">
      <c r="A1349" s="1">
        <v>12088</v>
      </c>
      <c r="B1349" s="1" t="s">
        <v>264</v>
      </c>
      <c r="C1349" t="s">
        <v>384</v>
      </c>
      <c r="D1349" t="s">
        <v>101</v>
      </c>
      <c r="E1349" s="2">
        <v>2300</v>
      </c>
      <c r="F1349" s="2">
        <v>0</v>
      </c>
      <c r="G1349" s="3" t="s">
        <v>143</v>
      </c>
      <c r="L1349" t="str">
        <f t="shared" si="45"/>
        <v>Actinocyclus12088</v>
      </c>
      <c r="N1349" s="4"/>
    </row>
    <row r="1350" spans="1:14" x14ac:dyDescent="0.25">
      <c r="A1350" s="1">
        <v>12089</v>
      </c>
      <c r="B1350" s="1" t="s">
        <v>264</v>
      </c>
      <c r="C1350" t="s">
        <v>384</v>
      </c>
      <c r="D1350" t="s">
        <v>101</v>
      </c>
      <c r="E1350" s="2">
        <v>800</v>
      </c>
      <c r="F1350" s="2">
        <v>0</v>
      </c>
      <c r="G1350" s="3" t="s">
        <v>38</v>
      </c>
      <c r="L1350" t="str">
        <f t="shared" si="45"/>
        <v>Bacteriastrum12089</v>
      </c>
      <c r="N1350" s="4"/>
    </row>
    <row r="1351" spans="1:14" x14ac:dyDescent="0.25">
      <c r="A1351" s="1">
        <v>12090</v>
      </c>
      <c r="B1351" s="1" t="s">
        <v>264</v>
      </c>
      <c r="C1351" t="s">
        <v>384</v>
      </c>
      <c r="D1351" t="s">
        <v>101</v>
      </c>
      <c r="E1351" s="2">
        <v>5000</v>
      </c>
      <c r="F1351" s="2">
        <v>0</v>
      </c>
      <c r="G1351" s="3" t="s">
        <v>143</v>
      </c>
      <c r="L1351" t="str">
        <f t="shared" si="45"/>
        <v>Actinocyclus12090</v>
      </c>
      <c r="N1351" s="4"/>
    </row>
    <row r="1352" spans="1:14" x14ac:dyDescent="0.25">
      <c r="A1352" s="1">
        <v>12091</v>
      </c>
      <c r="B1352" s="1" t="s">
        <v>264</v>
      </c>
      <c r="C1352" t="s">
        <v>384</v>
      </c>
      <c r="D1352" t="s">
        <v>101</v>
      </c>
      <c r="E1352" s="2">
        <v>13000</v>
      </c>
      <c r="F1352" s="2">
        <v>0</v>
      </c>
      <c r="G1352" s="3" t="s">
        <v>9</v>
      </c>
      <c r="H1352" t="s">
        <v>10</v>
      </c>
      <c r="L1352" t="str">
        <f t="shared" si="45"/>
        <v>Fragilariopsis12091</v>
      </c>
      <c r="N1352" s="4"/>
    </row>
    <row r="1353" spans="1:14" x14ac:dyDescent="0.25">
      <c r="A1353" s="1">
        <v>12092</v>
      </c>
      <c r="B1353" s="1" t="s">
        <v>264</v>
      </c>
      <c r="C1353" t="s">
        <v>384</v>
      </c>
      <c r="D1353" t="s">
        <v>101</v>
      </c>
      <c r="E1353" s="2">
        <v>1600</v>
      </c>
      <c r="F1353" s="2">
        <v>0</v>
      </c>
      <c r="G1353" s="3" t="s">
        <v>117</v>
      </c>
      <c r="L1353" t="str">
        <f t="shared" si="45"/>
        <v>spore12092</v>
      </c>
      <c r="N1353" s="4"/>
    </row>
    <row r="1354" spans="1:14" x14ac:dyDescent="0.25">
      <c r="A1354" s="1">
        <v>12093</v>
      </c>
      <c r="B1354" s="1" t="s">
        <v>264</v>
      </c>
      <c r="C1354" t="s">
        <v>384</v>
      </c>
      <c r="D1354" t="s">
        <v>101</v>
      </c>
      <c r="E1354" s="2">
        <v>3300</v>
      </c>
      <c r="F1354" s="2">
        <v>0</v>
      </c>
      <c r="G1354" s="3" t="s">
        <v>108</v>
      </c>
      <c r="L1354" t="str">
        <f t="shared" si="45"/>
        <v>star-shape12093</v>
      </c>
      <c r="N1354" s="4"/>
    </row>
    <row r="1355" spans="1:14" x14ac:dyDescent="0.25">
      <c r="A1355" s="1">
        <v>12094</v>
      </c>
      <c r="B1355" s="1" t="s">
        <v>264</v>
      </c>
      <c r="C1355" t="s">
        <v>384</v>
      </c>
      <c r="D1355" t="s">
        <v>101</v>
      </c>
      <c r="E1355" s="2">
        <v>600</v>
      </c>
      <c r="F1355" s="2">
        <v>0</v>
      </c>
      <c r="G1355" s="3" t="s">
        <v>266</v>
      </c>
      <c r="L1355" t="str">
        <f t="shared" si="45"/>
        <v>framework12094</v>
      </c>
      <c r="N1355" s="4"/>
    </row>
    <row r="1356" spans="1:14" x14ac:dyDescent="0.25">
      <c r="A1356" s="1">
        <v>12095</v>
      </c>
      <c r="B1356" s="1" t="s">
        <v>264</v>
      </c>
      <c r="C1356" t="s">
        <v>384</v>
      </c>
      <c r="D1356" t="s">
        <v>101</v>
      </c>
      <c r="E1356" s="2">
        <v>2500</v>
      </c>
      <c r="F1356" s="2">
        <v>0</v>
      </c>
      <c r="G1356" s="3" t="s">
        <v>267</v>
      </c>
      <c r="L1356" t="str">
        <f t="shared" si="45"/>
        <v>composite12095</v>
      </c>
      <c r="N1356" s="4"/>
    </row>
    <row r="1357" spans="1:14" x14ac:dyDescent="0.25">
      <c r="A1357" s="1">
        <v>12096</v>
      </c>
      <c r="B1357" s="1" t="s">
        <v>264</v>
      </c>
      <c r="C1357" t="s">
        <v>384</v>
      </c>
      <c r="D1357" t="s">
        <v>101</v>
      </c>
      <c r="E1357" s="2">
        <v>2300</v>
      </c>
      <c r="F1357" s="2">
        <v>0</v>
      </c>
      <c r="G1357" s="3" t="s">
        <v>56</v>
      </c>
      <c r="L1357" t="str">
        <f t="shared" si="45"/>
        <v>centric12096</v>
      </c>
      <c r="N1357" s="4"/>
    </row>
    <row r="1358" spans="1:14" x14ac:dyDescent="0.25">
      <c r="A1358" s="1">
        <v>12097</v>
      </c>
      <c r="B1358" s="1" t="s">
        <v>264</v>
      </c>
      <c r="C1358" t="s">
        <v>384</v>
      </c>
      <c r="D1358" t="s">
        <v>101</v>
      </c>
      <c r="E1358" s="2">
        <v>1100</v>
      </c>
      <c r="F1358" s="2">
        <v>0</v>
      </c>
      <c r="G1358" s="3" t="s">
        <v>38</v>
      </c>
      <c r="L1358" t="str">
        <f t="shared" si="45"/>
        <v>Bacteriastrum12097</v>
      </c>
      <c r="N1358" s="4"/>
    </row>
    <row r="1359" spans="1:14" x14ac:dyDescent="0.25">
      <c r="A1359" s="1">
        <v>12098</v>
      </c>
      <c r="B1359" s="1" t="s">
        <v>264</v>
      </c>
      <c r="C1359" t="s">
        <v>384</v>
      </c>
      <c r="D1359" t="s">
        <v>101</v>
      </c>
      <c r="E1359" s="2">
        <v>9000</v>
      </c>
      <c r="F1359" s="2">
        <v>0</v>
      </c>
      <c r="G1359" s="3" t="s">
        <v>149</v>
      </c>
      <c r="L1359" t="str">
        <f t="shared" si="45"/>
        <v>Azpeitia12098</v>
      </c>
      <c r="N1359" s="4"/>
    </row>
    <row r="1360" spans="1:14" x14ac:dyDescent="0.25">
      <c r="A1360" s="1">
        <v>12099</v>
      </c>
      <c r="B1360" s="1" t="s">
        <v>264</v>
      </c>
      <c r="C1360" t="s">
        <v>384</v>
      </c>
      <c r="D1360" t="s">
        <v>101</v>
      </c>
      <c r="E1360" s="2">
        <v>1300</v>
      </c>
      <c r="F1360" s="2">
        <v>0</v>
      </c>
      <c r="G1360" s="3" t="s">
        <v>149</v>
      </c>
      <c r="L1360" t="str">
        <f t="shared" si="45"/>
        <v>Azpeitia12099</v>
      </c>
      <c r="N1360" s="4"/>
    </row>
    <row r="1361" spans="1:14" x14ac:dyDescent="0.25">
      <c r="A1361" s="1">
        <v>12100</v>
      </c>
      <c r="B1361" s="1" t="s">
        <v>264</v>
      </c>
      <c r="C1361" t="s">
        <v>384</v>
      </c>
      <c r="D1361" t="s">
        <v>101</v>
      </c>
      <c r="E1361" s="2">
        <v>4000</v>
      </c>
      <c r="F1361" s="2">
        <v>0</v>
      </c>
      <c r="G1361" s="3" t="s">
        <v>35</v>
      </c>
      <c r="L1361" t="str">
        <f t="shared" si="45"/>
        <v>Cyclotella12100</v>
      </c>
      <c r="N1361" s="4"/>
    </row>
    <row r="1362" spans="1:14" x14ac:dyDescent="0.25">
      <c r="A1362" s="1">
        <v>12101</v>
      </c>
      <c r="B1362" s="1" t="s">
        <v>268</v>
      </c>
      <c r="C1362" t="s">
        <v>345</v>
      </c>
      <c r="D1362" t="s">
        <v>101</v>
      </c>
      <c r="E1362" s="2">
        <v>7000</v>
      </c>
      <c r="F1362" s="2">
        <v>0</v>
      </c>
      <c r="G1362" s="3" t="s">
        <v>36</v>
      </c>
      <c r="L1362" t="str">
        <f t="shared" si="45"/>
        <v>Diploneis12101</v>
      </c>
      <c r="N1362" s="4"/>
    </row>
    <row r="1363" spans="1:14" s="16" customFormat="1" x14ac:dyDescent="0.25">
      <c r="A1363" s="15">
        <v>12102</v>
      </c>
      <c r="B1363" s="15" t="s">
        <v>268</v>
      </c>
      <c r="C1363" t="s">
        <v>345</v>
      </c>
      <c r="D1363" s="16" t="s">
        <v>101</v>
      </c>
      <c r="E1363" s="17">
        <v>7000</v>
      </c>
      <c r="F1363" s="17">
        <v>0</v>
      </c>
      <c r="G1363" s="18" t="s">
        <v>262</v>
      </c>
      <c r="L1363" s="16" t="str">
        <f t="shared" si="45"/>
        <v>crystal12102</v>
      </c>
      <c r="N1363" s="19"/>
    </row>
    <row r="1364" spans="1:14" x14ac:dyDescent="0.25">
      <c r="A1364" s="1">
        <v>12103</v>
      </c>
      <c r="B1364" s="1" t="s">
        <v>268</v>
      </c>
      <c r="C1364" t="s">
        <v>345</v>
      </c>
      <c r="D1364" t="s">
        <v>101</v>
      </c>
      <c r="E1364" s="2">
        <v>7500</v>
      </c>
      <c r="F1364" s="2">
        <v>0</v>
      </c>
      <c r="G1364" s="3" t="s">
        <v>116</v>
      </c>
      <c r="L1364" t="str">
        <f t="shared" si="45"/>
        <v>Algirosphaera12103</v>
      </c>
      <c r="N1364" s="4"/>
    </row>
    <row r="1365" spans="1:14" x14ac:dyDescent="0.25">
      <c r="A1365" s="1">
        <v>12104</v>
      </c>
      <c r="B1365" s="1" t="s">
        <v>268</v>
      </c>
      <c r="C1365" t="s">
        <v>345</v>
      </c>
      <c r="D1365" t="s">
        <v>101</v>
      </c>
      <c r="E1365" s="2">
        <v>6500</v>
      </c>
      <c r="F1365" s="2">
        <v>0</v>
      </c>
      <c r="G1365" s="3" t="s">
        <v>3</v>
      </c>
      <c r="L1365" t="str">
        <f t="shared" si="45"/>
        <v>Cocconeis12104</v>
      </c>
      <c r="N1365" s="4"/>
    </row>
    <row r="1366" spans="1:14" x14ac:dyDescent="0.25">
      <c r="A1366" s="1">
        <v>12105</v>
      </c>
      <c r="B1366" s="1" t="s">
        <v>268</v>
      </c>
      <c r="C1366" t="s">
        <v>345</v>
      </c>
      <c r="D1366" t="s">
        <v>101</v>
      </c>
      <c r="E1366" s="2">
        <v>16000</v>
      </c>
      <c r="F1366" s="2">
        <v>0</v>
      </c>
      <c r="G1366" s="3" t="s">
        <v>16</v>
      </c>
      <c r="L1366" t="str">
        <f t="shared" si="45"/>
        <v>Thalassiosira12105</v>
      </c>
      <c r="N1366" s="4"/>
    </row>
    <row r="1367" spans="1:14" x14ac:dyDescent="0.25">
      <c r="A1367" s="1">
        <v>12106</v>
      </c>
      <c r="B1367" s="1" t="s">
        <v>268</v>
      </c>
      <c r="C1367" t="s">
        <v>345</v>
      </c>
      <c r="D1367" t="s">
        <v>101</v>
      </c>
      <c r="E1367" s="2">
        <v>10000</v>
      </c>
      <c r="F1367" s="2">
        <v>0</v>
      </c>
      <c r="G1367" s="3" t="s">
        <v>174</v>
      </c>
      <c r="L1367" t="str">
        <f t="shared" si="45"/>
        <v>Tryblionella12106</v>
      </c>
      <c r="N1367" s="4"/>
    </row>
    <row r="1368" spans="1:14" x14ac:dyDescent="0.25">
      <c r="A1368" s="1">
        <v>12107</v>
      </c>
      <c r="B1368" s="1" t="s">
        <v>268</v>
      </c>
      <c r="C1368" t="s">
        <v>345</v>
      </c>
      <c r="D1368" t="s">
        <v>101</v>
      </c>
      <c r="E1368" s="2">
        <v>20000</v>
      </c>
      <c r="F1368" s="2">
        <v>0</v>
      </c>
      <c r="G1368" s="3" t="s">
        <v>16</v>
      </c>
      <c r="L1368" t="str">
        <f t="shared" si="45"/>
        <v>Thalassiosira12107</v>
      </c>
      <c r="N1368" s="4"/>
    </row>
    <row r="1369" spans="1:14" x14ac:dyDescent="0.25">
      <c r="A1369" s="1">
        <v>12108</v>
      </c>
      <c r="B1369" s="1" t="s">
        <v>268</v>
      </c>
      <c r="C1369" t="s">
        <v>345</v>
      </c>
      <c r="D1369" t="s">
        <v>101</v>
      </c>
      <c r="E1369" s="2">
        <v>10000</v>
      </c>
      <c r="F1369" s="2">
        <v>0</v>
      </c>
      <c r="G1369" s="3" t="s">
        <v>27</v>
      </c>
      <c r="L1369" t="str">
        <f t="shared" si="45"/>
        <v>Thalassionema12108</v>
      </c>
      <c r="N1369" s="4"/>
    </row>
    <row r="1370" spans="1:14" x14ac:dyDescent="0.25">
      <c r="A1370" s="1">
        <v>12109</v>
      </c>
      <c r="B1370" s="1" t="s">
        <v>268</v>
      </c>
      <c r="C1370" t="s">
        <v>345</v>
      </c>
      <c r="D1370" t="s">
        <v>101</v>
      </c>
      <c r="E1370" s="2">
        <v>600</v>
      </c>
      <c r="F1370" s="2">
        <v>0</v>
      </c>
      <c r="G1370" s="3" t="s">
        <v>27</v>
      </c>
      <c r="K1370" t="s">
        <v>269</v>
      </c>
      <c r="L1370" t="str">
        <f t="shared" si="45"/>
        <v>Thalassionema12109</v>
      </c>
      <c r="N1370" s="4"/>
    </row>
    <row r="1371" spans="1:14" x14ac:dyDescent="0.25">
      <c r="A1371" s="1">
        <v>12110</v>
      </c>
      <c r="B1371" s="1" t="s">
        <v>268</v>
      </c>
      <c r="C1371" t="s">
        <v>345</v>
      </c>
      <c r="D1371" t="s">
        <v>101</v>
      </c>
      <c r="E1371" s="2">
        <v>25000</v>
      </c>
      <c r="F1371" s="2">
        <v>0</v>
      </c>
      <c r="G1371" s="3" t="s">
        <v>27</v>
      </c>
      <c r="K1371" t="s">
        <v>269</v>
      </c>
      <c r="L1371" t="str">
        <f>+CONCATENATE(G1371,A1370,"a")</f>
        <v>Thalassionema12109a</v>
      </c>
      <c r="N1371" s="4"/>
    </row>
    <row r="1372" spans="1:14" x14ac:dyDescent="0.25">
      <c r="A1372" s="1">
        <v>12111</v>
      </c>
      <c r="B1372" s="1" t="s">
        <v>268</v>
      </c>
      <c r="C1372" t="s">
        <v>345</v>
      </c>
      <c r="D1372" t="s">
        <v>101</v>
      </c>
      <c r="E1372" s="2">
        <v>25000</v>
      </c>
      <c r="F1372" s="2">
        <v>0</v>
      </c>
      <c r="G1372" s="3" t="s">
        <v>27</v>
      </c>
      <c r="L1372" t="str">
        <f>+CONCATENATE(G1372,A1370,"b")</f>
        <v>Thalassionema12109b</v>
      </c>
      <c r="N1372" s="4"/>
    </row>
    <row r="1373" spans="1:14" s="16" customFormat="1" x14ac:dyDescent="0.25">
      <c r="A1373" s="15">
        <v>12112</v>
      </c>
      <c r="B1373" s="15" t="s">
        <v>268</v>
      </c>
      <c r="C1373" t="s">
        <v>345</v>
      </c>
      <c r="D1373" s="16" t="s">
        <v>101</v>
      </c>
      <c r="E1373" s="17">
        <v>15000</v>
      </c>
      <c r="F1373" s="17">
        <v>0</v>
      </c>
      <c r="G1373" s="18" t="s">
        <v>117</v>
      </c>
      <c r="L1373" s="16" t="str">
        <f t="shared" si="45"/>
        <v>spore12112</v>
      </c>
      <c r="N1373" s="19"/>
    </row>
    <row r="1374" spans="1:14" x14ac:dyDescent="0.25">
      <c r="A1374" s="1">
        <v>12113</v>
      </c>
      <c r="B1374" s="1" t="s">
        <v>268</v>
      </c>
      <c r="C1374" t="s">
        <v>345</v>
      </c>
      <c r="D1374" t="s">
        <v>101</v>
      </c>
      <c r="E1374" s="2">
        <v>2000</v>
      </c>
      <c r="F1374" s="2">
        <v>0</v>
      </c>
      <c r="G1374" s="3" t="s">
        <v>118</v>
      </c>
      <c r="L1374" t="str">
        <f t="shared" si="45"/>
        <v>Cylindrotheca12113</v>
      </c>
      <c r="N1374" s="4"/>
    </row>
    <row r="1375" spans="1:14" x14ac:dyDescent="0.25">
      <c r="A1375" s="1">
        <v>12114</v>
      </c>
      <c r="B1375" s="1" t="s">
        <v>268</v>
      </c>
      <c r="C1375" t="s">
        <v>345</v>
      </c>
      <c r="D1375" t="s">
        <v>101</v>
      </c>
      <c r="E1375" s="2">
        <v>4000</v>
      </c>
      <c r="F1375" s="2">
        <v>0</v>
      </c>
      <c r="G1375" s="3" t="s">
        <v>2</v>
      </c>
      <c r="L1375" t="str">
        <f t="shared" si="45"/>
        <v>Navicula12114</v>
      </c>
      <c r="N1375" s="4"/>
    </row>
    <row r="1376" spans="1:14" x14ac:dyDescent="0.25">
      <c r="A1376" s="1">
        <v>12115</v>
      </c>
      <c r="B1376" s="1" t="s">
        <v>268</v>
      </c>
      <c r="C1376" t="s">
        <v>345</v>
      </c>
      <c r="D1376" t="s">
        <v>101</v>
      </c>
      <c r="E1376" s="2">
        <v>5000</v>
      </c>
      <c r="F1376" s="2">
        <v>0</v>
      </c>
      <c r="G1376" s="3" t="s">
        <v>36</v>
      </c>
      <c r="L1376" t="str">
        <f t="shared" si="45"/>
        <v>Diploneis12115</v>
      </c>
      <c r="N1376" s="4"/>
    </row>
    <row r="1377" spans="1:14" x14ac:dyDescent="0.25">
      <c r="A1377" s="1">
        <v>12116</v>
      </c>
      <c r="B1377" s="1" t="s">
        <v>268</v>
      </c>
      <c r="C1377" t="s">
        <v>345</v>
      </c>
      <c r="D1377" t="s">
        <v>101</v>
      </c>
      <c r="E1377" s="2">
        <v>12000</v>
      </c>
      <c r="F1377" s="2">
        <v>0</v>
      </c>
      <c r="G1377" s="3" t="s">
        <v>3</v>
      </c>
      <c r="L1377" t="str">
        <f t="shared" si="45"/>
        <v>Cocconeis12116</v>
      </c>
      <c r="N1377" s="4"/>
    </row>
    <row r="1378" spans="1:14" x14ac:dyDescent="0.25">
      <c r="A1378" s="1">
        <v>12117</v>
      </c>
      <c r="B1378" s="1" t="s">
        <v>268</v>
      </c>
      <c r="C1378" t="s">
        <v>345</v>
      </c>
      <c r="D1378" t="s">
        <v>101</v>
      </c>
      <c r="E1378" s="2">
        <v>2000</v>
      </c>
      <c r="F1378" s="2">
        <v>0</v>
      </c>
      <c r="G1378" s="3" t="s">
        <v>14</v>
      </c>
      <c r="L1378" t="str">
        <f t="shared" si="45"/>
        <v>Nitzschia12117</v>
      </c>
      <c r="N1378" s="4"/>
    </row>
    <row r="1379" spans="1:14" x14ac:dyDescent="0.25">
      <c r="A1379" s="1">
        <v>12118</v>
      </c>
      <c r="B1379" s="1" t="s">
        <v>268</v>
      </c>
      <c r="C1379" t="s">
        <v>345</v>
      </c>
      <c r="D1379" t="s">
        <v>101</v>
      </c>
      <c r="E1379" s="2">
        <v>20000</v>
      </c>
      <c r="F1379" s="2">
        <v>0</v>
      </c>
      <c r="G1379" s="3" t="s">
        <v>14</v>
      </c>
      <c r="L1379" t="str">
        <f>+CONCATENATE(G1379,A1378,"a")</f>
        <v>Nitzschia12117a</v>
      </c>
      <c r="N1379" s="4"/>
    </row>
    <row r="1380" spans="1:14" x14ac:dyDescent="0.25">
      <c r="A1380" s="1">
        <v>12119</v>
      </c>
      <c r="B1380" s="1" t="s">
        <v>268</v>
      </c>
      <c r="C1380" t="s">
        <v>345</v>
      </c>
      <c r="D1380" t="s">
        <v>101</v>
      </c>
      <c r="E1380" s="2">
        <v>17000</v>
      </c>
      <c r="F1380" s="2">
        <v>0</v>
      </c>
      <c r="G1380" s="3" t="s">
        <v>26</v>
      </c>
      <c r="K1380" t="s">
        <v>117</v>
      </c>
      <c r="L1380" t="str">
        <f t="shared" ref="L1380:L1391" si="46">+CONCATENATE(G1380,A1380)</f>
        <v>Chaetoceros12119</v>
      </c>
      <c r="N1380" s="4"/>
    </row>
    <row r="1381" spans="1:14" x14ac:dyDescent="0.25">
      <c r="A1381" s="1">
        <v>12120</v>
      </c>
      <c r="B1381" s="1" t="s">
        <v>268</v>
      </c>
      <c r="C1381" t="s">
        <v>345</v>
      </c>
      <c r="D1381" t="s">
        <v>101</v>
      </c>
      <c r="E1381" s="2">
        <v>20000</v>
      </c>
      <c r="F1381" s="2">
        <v>0</v>
      </c>
      <c r="G1381" s="3" t="s">
        <v>29</v>
      </c>
      <c r="L1381" t="str">
        <f t="shared" si="46"/>
        <v>araphid12120</v>
      </c>
      <c r="N1381" s="4"/>
    </row>
    <row r="1382" spans="1:14" x14ac:dyDescent="0.25">
      <c r="A1382" s="1">
        <v>12121</v>
      </c>
      <c r="B1382" s="1" t="s">
        <v>268</v>
      </c>
      <c r="C1382" t="s">
        <v>345</v>
      </c>
      <c r="D1382" t="s">
        <v>101</v>
      </c>
      <c r="E1382" s="2">
        <v>16000</v>
      </c>
      <c r="F1382" s="2">
        <v>0</v>
      </c>
      <c r="G1382" s="3" t="s">
        <v>36</v>
      </c>
      <c r="L1382" t="str">
        <f t="shared" si="46"/>
        <v>Diploneis12121</v>
      </c>
      <c r="N1382" s="4"/>
    </row>
    <row r="1383" spans="1:14" x14ac:dyDescent="0.25">
      <c r="A1383" s="1">
        <v>12122</v>
      </c>
      <c r="B1383" s="1" t="s">
        <v>268</v>
      </c>
      <c r="C1383" t="s">
        <v>345</v>
      </c>
      <c r="D1383" t="s">
        <v>101</v>
      </c>
      <c r="E1383" s="2">
        <v>7500</v>
      </c>
      <c r="F1383" s="2">
        <v>0</v>
      </c>
      <c r="G1383" s="3" t="s">
        <v>14</v>
      </c>
      <c r="L1383" t="str">
        <f t="shared" si="46"/>
        <v>Nitzschia12122</v>
      </c>
      <c r="N1383" s="4"/>
    </row>
    <row r="1384" spans="1:14" x14ac:dyDescent="0.25">
      <c r="A1384" s="1">
        <v>12123</v>
      </c>
      <c r="B1384" s="1" t="s">
        <v>268</v>
      </c>
      <c r="C1384" t="s">
        <v>345</v>
      </c>
      <c r="D1384" t="s">
        <v>101</v>
      </c>
      <c r="E1384" s="2">
        <v>5000</v>
      </c>
      <c r="F1384" s="2">
        <v>0</v>
      </c>
      <c r="G1384" s="3" t="s">
        <v>26</v>
      </c>
      <c r="L1384" t="str">
        <f t="shared" si="46"/>
        <v>Chaetoceros12123</v>
      </c>
      <c r="N1384" s="4"/>
    </row>
    <row r="1385" spans="1:14" x14ac:dyDescent="0.25">
      <c r="A1385" s="1">
        <v>12124</v>
      </c>
      <c r="B1385" s="1" t="s">
        <v>268</v>
      </c>
      <c r="C1385" t="s">
        <v>345</v>
      </c>
      <c r="D1385" t="s">
        <v>101</v>
      </c>
      <c r="E1385" s="2">
        <v>7500</v>
      </c>
      <c r="F1385" s="2">
        <v>0</v>
      </c>
      <c r="G1385" s="3" t="s">
        <v>36</v>
      </c>
      <c r="L1385" t="str">
        <f t="shared" si="46"/>
        <v>Diploneis12124</v>
      </c>
      <c r="N1385" s="4"/>
    </row>
    <row r="1386" spans="1:14" x14ac:dyDescent="0.25">
      <c r="A1386" s="1">
        <v>12125</v>
      </c>
      <c r="B1386" s="1" t="s">
        <v>268</v>
      </c>
      <c r="C1386" t="s">
        <v>345</v>
      </c>
      <c r="D1386" t="s">
        <v>101</v>
      </c>
      <c r="E1386" s="2">
        <v>5000</v>
      </c>
      <c r="F1386" s="2">
        <v>0</v>
      </c>
      <c r="G1386" s="3" t="s">
        <v>35</v>
      </c>
      <c r="L1386" t="str">
        <f t="shared" si="46"/>
        <v>Cyclotella12125</v>
      </c>
      <c r="N1386" s="4"/>
    </row>
    <row r="1387" spans="1:14" x14ac:dyDescent="0.25">
      <c r="A1387" s="1">
        <v>12126</v>
      </c>
      <c r="B1387" s="1" t="s">
        <v>268</v>
      </c>
      <c r="C1387" t="s">
        <v>345</v>
      </c>
      <c r="D1387" t="s">
        <v>101</v>
      </c>
      <c r="E1387" s="2">
        <v>2000</v>
      </c>
      <c r="F1387" s="2">
        <v>0</v>
      </c>
      <c r="G1387" s="3" t="s">
        <v>26</v>
      </c>
      <c r="L1387" t="str">
        <f t="shared" si="46"/>
        <v>Chaetoceros12126</v>
      </c>
      <c r="N1387" s="4"/>
    </row>
    <row r="1388" spans="1:14" x14ac:dyDescent="0.25">
      <c r="A1388" s="1">
        <v>12127</v>
      </c>
      <c r="B1388" s="1" t="s">
        <v>268</v>
      </c>
      <c r="C1388" t="s">
        <v>345</v>
      </c>
      <c r="D1388" t="s">
        <v>101</v>
      </c>
      <c r="E1388" s="2">
        <v>20000</v>
      </c>
      <c r="F1388" s="2">
        <v>0</v>
      </c>
      <c r="G1388" s="3" t="s">
        <v>26</v>
      </c>
      <c r="L1388" t="str">
        <f t="shared" si="46"/>
        <v>Chaetoceros12127</v>
      </c>
      <c r="N1388" s="4"/>
    </row>
    <row r="1389" spans="1:14" x14ac:dyDescent="0.25">
      <c r="A1389" s="1">
        <v>12128</v>
      </c>
      <c r="B1389" s="1" t="s">
        <v>268</v>
      </c>
      <c r="C1389" t="s">
        <v>345</v>
      </c>
      <c r="D1389" t="s">
        <v>101</v>
      </c>
      <c r="E1389" s="2">
        <v>15000</v>
      </c>
      <c r="F1389" s="2">
        <v>0</v>
      </c>
      <c r="G1389" s="3" t="s">
        <v>117</v>
      </c>
      <c r="L1389" t="str">
        <f t="shared" si="46"/>
        <v>spore12128</v>
      </c>
      <c r="N1389" s="4"/>
    </row>
    <row r="1390" spans="1:14" x14ac:dyDescent="0.25">
      <c r="A1390" s="1">
        <v>12129</v>
      </c>
      <c r="B1390" s="1" t="s">
        <v>268</v>
      </c>
      <c r="C1390" t="s">
        <v>345</v>
      </c>
      <c r="D1390" t="s">
        <v>101</v>
      </c>
      <c r="E1390" s="2">
        <v>15000</v>
      </c>
      <c r="F1390" s="2">
        <v>0</v>
      </c>
      <c r="G1390" s="3" t="s">
        <v>12</v>
      </c>
      <c r="L1390" t="str">
        <f t="shared" si="46"/>
        <v>Amphora12129</v>
      </c>
      <c r="N1390" s="4"/>
    </row>
    <row r="1391" spans="1:14" x14ac:dyDescent="0.25">
      <c r="A1391" s="1">
        <v>12130</v>
      </c>
      <c r="B1391" s="1" t="s">
        <v>268</v>
      </c>
      <c r="C1391" t="s">
        <v>345</v>
      </c>
      <c r="D1391" t="s">
        <v>101</v>
      </c>
      <c r="E1391" s="2">
        <v>12000</v>
      </c>
      <c r="F1391" s="2">
        <v>0</v>
      </c>
      <c r="G1391" s="3" t="s">
        <v>2</v>
      </c>
      <c r="L1391" t="str">
        <f t="shared" si="46"/>
        <v>Navicula12130</v>
      </c>
      <c r="N1391" s="4"/>
    </row>
    <row r="1392" spans="1:14" x14ac:dyDescent="0.25">
      <c r="A1392" s="1">
        <v>12131</v>
      </c>
      <c r="B1392" s="1" t="s">
        <v>228</v>
      </c>
      <c r="C1392" t="s">
        <v>383</v>
      </c>
      <c r="D1392" t="s">
        <v>101</v>
      </c>
      <c r="E1392" s="2">
        <v>3000</v>
      </c>
      <c r="F1392" s="2">
        <v>0</v>
      </c>
      <c r="G1392" s="3" t="s">
        <v>219</v>
      </c>
      <c r="L1392" t="str">
        <f t="shared" ref="L1392:L1449" si="47">+CONCATENATE(G1392,A1392)</f>
        <v>Pleurosigma12131</v>
      </c>
      <c r="N1392" s="4"/>
    </row>
    <row r="1393" spans="1:14" x14ac:dyDescent="0.25">
      <c r="A1393" s="1">
        <v>12132</v>
      </c>
      <c r="B1393" s="1" t="s">
        <v>228</v>
      </c>
      <c r="C1393" t="s">
        <v>383</v>
      </c>
      <c r="D1393" t="s">
        <v>101</v>
      </c>
      <c r="E1393" s="2">
        <v>20000</v>
      </c>
      <c r="F1393" s="2">
        <v>0</v>
      </c>
      <c r="G1393" s="3" t="s">
        <v>16</v>
      </c>
      <c r="L1393" t="str">
        <f t="shared" si="47"/>
        <v>Thalassiosira12132</v>
      </c>
      <c r="N1393" s="4"/>
    </row>
    <row r="1394" spans="1:14" x14ac:dyDescent="0.25">
      <c r="A1394" s="1">
        <v>12133</v>
      </c>
      <c r="B1394" s="1" t="s">
        <v>228</v>
      </c>
      <c r="C1394" t="s">
        <v>383</v>
      </c>
      <c r="D1394" t="s">
        <v>101</v>
      </c>
      <c r="E1394" s="2">
        <v>10000</v>
      </c>
      <c r="F1394" s="2">
        <v>0</v>
      </c>
      <c r="G1394" s="3" t="s">
        <v>16</v>
      </c>
      <c r="L1394" t="str">
        <f t="shared" si="47"/>
        <v>Thalassiosira12133</v>
      </c>
      <c r="N1394" s="4"/>
    </row>
    <row r="1395" spans="1:14" x14ac:dyDescent="0.25">
      <c r="A1395" s="1">
        <v>12134</v>
      </c>
      <c r="B1395" s="1" t="s">
        <v>228</v>
      </c>
      <c r="C1395" t="s">
        <v>383</v>
      </c>
      <c r="D1395" t="s">
        <v>101</v>
      </c>
      <c r="E1395" s="2">
        <v>20000</v>
      </c>
      <c r="F1395" s="2">
        <v>0</v>
      </c>
      <c r="G1395" s="3" t="s">
        <v>16</v>
      </c>
      <c r="L1395" t="str">
        <f t="shared" si="47"/>
        <v>Thalassiosira12134</v>
      </c>
      <c r="N1395" s="4"/>
    </row>
    <row r="1396" spans="1:14" x14ac:dyDescent="0.25">
      <c r="A1396" s="1">
        <v>12135</v>
      </c>
      <c r="B1396" s="1" t="s">
        <v>228</v>
      </c>
      <c r="C1396" t="s">
        <v>383</v>
      </c>
      <c r="D1396" t="s">
        <v>101</v>
      </c>
      <c r="E1396" s="2">
        <v>19000</v>
      </c>
      <c r="F1396" s="2">
        <v>0</v>
      </c>
      <c r="G1396" s="3" t="s">
        <v>16</v>
      </c>
      <c r="L1396" t="str">
        <f t="shared" si="47"/>
        <v>Thalassiosira12135</v>
      </c>
      <c r="N1396" s="4"/>
    </row>
    <row r="1397" spans="1:14" x14ac:dyDescent="0.25">
      <c r="A1397" s="1">
        <v>12136</v>
      </c>
      <c r="B1397" s="1" t="s">
        <v>228</v>
      </c>
      <c r="C1397" t="s">
        <v>383</v>
      </c>
      <c r="D1397" t="s">
        <v>101</v>
      </c>
      <c r="E1397" s="2">
        <v>2000</v>
      </c>
      <c r="F1397" s="2">
        <v>0</v>
      </c>
      <c r="G1397" s="3" t="s">
        <v>270</v>
      </c>
      <c r="L1397" t="str">
        <f t="shared" si="47"/>
        <v>Hyalodiscus12136</v>
      </c>
      <c r="N1397" s="4"/>
    </row>
    <row r="1398" spans="1:14" x14ac:dyDescent="0.25">
      <c r="A1398" s="1">
        <v>12137</v>
      </c>
      <c r="B1398" s="1" t="s">
        <v>228</v>
      </c>
      <c r="C1398" t="s">
        <v>383</v>
      </c>
      <c r="D1398" t="s">
        <v>101</v>
      </c>
      <c r="E1398" s="2">
        <v>1800</v>
      </c>
      <c r="F1398" s="2">
        <v>0</v>
      </c>
      <c r="G1398" s="3" t="s">
        <v>270</v>
      </c>
      <c r="L1398" t="str">
        <f t="shared" si="47"/>
        <v>Hyalodiscus12137</v>
      </c>
      <c r="N1398" s="4"/>
    </row>
    <row r="1399" spans="1:14" x14ac:dyDescent="0.25">
      <c r="A1399" s="1">
        <v>12417</v>
      </c>
      <c r="B1399" s="1" t="s">
        <v>271</v>
      </c>
      <c r="C1399" t="s">
        <v>272</v>
      </c>
      <c r="D1399" t="s">
        <v>101</v>
      </c>
      <c r="E1399" s="2">
        <v>20000</v>
      </c>
      <c r="F1399" s="2">
        <v>0</v>
      </c>
      <c r="G1399" s="3" t="s">
        <v>5</v>
      </c>
      <c r="L1399" t="str">
        <f>+CONCATENATE(G1399,A1399)</f>
        <v>Paulinella12417</v>
      </c>
      <c r="N1399" s="4"/>
    </row>
    <row r="1400" spans="1:14" x14ac:dyDescent="0.25">
      <c r="A1400" s="1">
        <v>12418</v>
      </c>
      <c r="B1400" s="1" t="s">
        <v>271</v>
      </c>
      <c r="C1400" t="s">
        <v>272</v>
      </c>
      <c r="D1400" t="s">
        <v>101</v>
      </c>
      <c r="E1400" s="2">
        <v>300</v>
      </c>
      <c r="F1400" s="2">
        <v>0</v>
      </c>
      <c r="G1400" s="3" t="s">
        <v>27</v>
      </c>
      <c r="L1400" t="str">
        <f t="shared" ref="L1400:L1445" si="48">+CONCATENATE(G1400,A1400)</f>
        <v>Thalassionema12418</v>
      </c>
      <c r="N1400" s="4"/>
    </row>
    <row r="1401" spans="1:14" x14ac:dyDescent="0.25">
      <c r="A1401" s="1">
        <v>12419</v>
      </c>
      <c r="B1401" s="1" t="s">
        <v>271</v>
      </c>
      <c r="C1401" t="s">
        <v>272</v>
      </c>
      <c r="D1401" t="s">
        <v>101</v>
      </c>
      <c r="E1401" s="2">
        <v>4000</v>
      </c>
      <c r="F1401" s="2">
        <v>0</v>
      </c>
      <c r="G1401" s="3" t="s">
        <v>27</v>
      </c>
      <c r="L1401" t="str">
        <f>+CONCATENATE(G1401,A1400,"a")</f>
        <v>Thalassionema12418a</v>
      </c>
      <c r="N1401" s="4"/>
    </row>
    <row r="1402" spans="1:14" x14ac:dyDescent="0.25">
      <c r="A1402" s="1">
        <v>12420</v>
      </c>
      <c r="B1402" s="1" t="s">
        <v>271</v>
      </c>
      <c r="C1402" t="s">
        <v>272</v>
      </c>
      <c r="D1402" t="s">
        <v>101</v>
      </c>
      <c r="E1402" s="2">
        <v>2000</v>
      </c>
      <c r="F1402" s="2">
        <v>0</v>
      </c>
      <c r="G1402" s="3" t="s">
        <v>27</v>
      </c>
      <c r="L1402" t="str">
        <f>+CONCATENATE(G1402,A1400,"b")</f>
        <v>Thalassionema12418b</v>
      </c>
      <c r="N1402" s="4"/>
    </row>
    <row r="1403" spans="1:14" x14ac:dyDescent="0.25">
      <c r="A1403" s="1">
        <v>12421</v>
      </c>
      <c r="B1403" s="1" t="s">
        <v>271</v>
      </c>
      <c r="C1403" t="s">
        <v>272</v>
      </c>
      <c r="D1403" t="s">
        <v>101</v>
      </c>
      <c r="E1403" s="2">
        <v>5000</v>
      </c>
      <c r="F1403" s="2">
        <v>0</v>
      </c>
      <c r="G1403" s="3" t="s">
        <v>26</v>
      </c>
      <c r="L1403" t="str">
        <f t="shared" si="48"/>
        <v>Chaetoceros12421</v>
      </c>
      <c r="N1403" s="4"/>
    </row>
    <row r="1404" spans="1:14" x14ac:dyDescent="0.25">
      <c r="A1404" s="1">
        <v>12422</v>
      </c>
      <c r="B1404" s="1" t="s">
        <v>271</v>
      </c>
      <c r="C1404" t="s">
        <v>272</v>
      </c>
      <c r="D1404" t="s">
        <v>101</v>
      </c>
      <c r="E1404" s="2">
        <v>350</v>
      </c>
      <c r="F1404" s="2">
        <v>0</v>
      </c>
      <c r="G1404" s="3" t="s">
        <v>26</v>
      </c>
      <c r="L1404" t="str">
        <f t="shared" si="48"/>
        <v>Chaetoceros12422</v>
      </c>
      <c r="N1404" s="4"/>
    </row>
    <row r="1405" spans="1:14" x14ac:dyDescent="0.25">
      <c r="A1405" s="1">
        <v>12423</v>
      </c>
      <c r="B1405" s="1" t="s">
        <v>271</v>
      </c>
      <c r="C1405" t="s">
        <v>272</v>
      </c>
      <c r="D1405" t="s">
        <v>101</v>
      </c>
      <c r="E1405" s="2">
        <v>2500</v>
      </c>
      <c r="F1405" s="2">
        <v>0</v>
      </c>
      <c r="G1405" s="3" t="s">
        <v>26</v>
      </c>
      <c r="L1405" t="str">
        <f>+CONCATENATE(G1405,A1404,"a")</f>
        <v>Chaetoceros12422a</v>
      </c>
      <c r="N1405" s="4"/>
    </row>
    <row r="1406" spans="1:14" x14ac:dyDescent="0.25">
      <c r="A1406" s="1">
        <v>12424</v>
      </c>
      <c r="B1406" s="1" t="s">
        <v>271</v>
      </c>
      <c r="C1406" t="s">
        <v>272</v>
      </c>
      <c r="D1406" t="s">
        <v>101</v>
      </c>
      <c r="E1406" s="2">
        <v>3000</v>
      </c>
      <c r="F1406" s="2">
        <v>0</v>
      </c>
      <c r="G1406" s="3" t="s">
        <v>35</v>
      </c>
      <c r="L1406" t="str">
        <f t="shared" si="48"/>
        <v>Cyclotella12424</v>
      </c>
      <c r="N1406" s="4"/>
    </row>
    <row r="1407" spans="1:14" x14ac:dyDescent="0.25">
      <c r="A1407" s="1">
        <v>12444</v>
      </c>
      <c r="B1407" s="1" t="s">
        <v>271</v>
      </c>
      <c r="C1407" t="s">
        <v>272</v>
      </c>
      <c r="D1407" t="s">
        <v>101</v>
      </c>
      <c r="E1407" s="2">
        <v>7500</v>
      </c>
      <c r="F1407" s="2">
        <v>0</v>
      </c>
      <c r="G1407" s="3" t="s">
        <v>49</v>
      </c>
      <c r="L1407" t="str">
        <f t="shared" si="48"/>
        <v>Guinardia12444</v>
      </c>
      <c r="N1407" s="4"/>
    </row>
    <row r="1408" spans="1:14" x14ac:dyDescent="0.25">
      <c r="A1408" s="1">
        <v>12445</v>
      </c>
      <c r="B1408" s="1" t="s">
        <v>271</v>
      </c>
      <c r="C1408" t="s">
        <v>272</v>
      </c>
      <c r="D1408" t="s">
        <v>101</v>
      </c>
      <c r="E1408" s="2">
        <v>5000</v>
      </c>
      <c r="F1408" s="2">
        <v>0</v>
      </c>
      <c r="G1408" s="3" t="s">
        <v>26</v>
      </c>
      <c r="L1408" t="str">
        <f t="shared" si="48"/>
        <v>Chaetoceros12445</v>
      </c>
      <c r="N1408" s="4"/>
    </row>
    <row r="1409" spans="1:14" x14ac:dyDescent="0.25">
      <c r="A1409" s="1">
        <v>12446</v>
      </c>
      <c r="B1409" s="1" t="s">
        <v>271</v>
      </c>
      <c r="C1409" t="s">
        <v>272</v>
      </c>
      <c r="D1409" t="s">
        <v>101</v>
      </c>
      <c r="E1409" s="2">
        <v>4000</v>
      </c>
      <c r="F1409" s="2">
        <v>0</v>
      </c>
      <c r="G1409" s="3" t="s">
        <v>38</v>
      </c>
      <c r="L1409" t="str">
        <f t="shared" si="48"/>
        <v>Bacteriastrum12446</v>
      </c>
      <c r="N1409" s="4"/>
    </row>
    <row r="1410" spans="1:14" x14ac:dyDescent="0.25">
      <c r="A1410" s="1">
        <v>12447</v>
      </c>
      <c r="B1410" s="1" t="s">
        <v>271</v>
      </c>
      <c r="C1410" t="s">
        <v>272</v>
      </c>
      <c r="D1410" t="s">
        <v>101</v>
      </c>
      <c r="E1410" s="2">
        <v>12000</v>
      </c>
      <c r="F1410" s="2">
        <v>0</v>
      </c>
      <c r="G1410" s="3" t="s">
        <v>16</v>
      </c>
      <c r="L1410" t="str">
        <f t="shared" si="48"/>
        <v>Thalassiosira12447</v>
      </c>
      <c r="N1410" s="4"/>
    </row>
    <row r="1411" spans="1:14" x14ac:dyDescent="0.25">
      <c r="A1411" s="1">
        <v>12448</v>
      </c>
      <c r="B1411" s="1" t="s">
        <v>271</v>
      </c>
      <c r="C1411" t="s">
        <v>272</v>
      </c>
      <c r="D1411" t="s">
        <v>101</v>
      </c>
      <c r="E1411" s="2">
        <v>4500</v>
      </c>
      <c r="F1411" s="2">
        <v>0</v>
      </c>
      <c r="G1411" s="3" t="s">
        <v>13</v>
      </c>
      <c r="L1411" t="str">
        <f t="shared" si="48"/>
        <v>Syracosphaera12448</v>
      </c>
      <c r="N1411" s="4"/>
    </row>
    <row r="1412" spans="1:14" x14ac:dyDescent="0.25">
      <c r="A1412" s="1">
        <v>12449</v>
      </c>
      <c r="B1412" s="1" t="s">
        <v>271</v>
      </c>
      <c r="C1412" t="s">
        <v>272</v>
      </c>
      <c r="D1412" t="s">
        <v>101</v>
      </c>
      <c r="E1412" s="2">
        <v>13000</v>
      </c>
      <c r="F1412" s="2">
        <v>0</v>
      </c>
      <c r="G1412" s="3" t="s">
        <v>13</v>
      </c>
      <c r="L1412" t="str">
        <f>+CONCATENATE(G1412,A1411,"a")</f>
        <v>Syracosphaera12448a</v>
      </c>
      <c r="N1412" s="4"/>
    </row>
    <row r="1413" spans="1:14" x14ac:dyDescent="0.25">
      <c r="A1413" s="1">
        <v>12450</v>
      </c>
      <c r="B1413" s="1" t="s">
        <v>271</v>
      </c>
      <c r="C1413" t="s">
        <v>272</v>
      </c>
      <c r="D1413" t="s">
        <v>101</v>
      </c>
      <c r="E1413" s="2">
        <v>2500</v>
      </c>
      <c r="F1413" s="2">
        <v>0</v>
      </c>
      <c r="G1413" s="3" t="s">
        <v>61</v>
      </c>
      <c r="L1413" t="str">
        <f t="shared" si="48"/>
        <v>Hemiaulus12450</v>
      </c>
      <c r="N1413" s="4"/>
    </row>
    <row r="1414" spans="1:14" x14ac:dyDescent="0.25">
      <c r="A1414" s="1">
        <v>12451</v>
      </c>
      <c r="B1414" s="1" t="s">
        <v>271</v>
      </c>
      <c r="C1414" t="s">
        <v>272</v>
      </c>
      <c r="D1414" t="s">
        <v>101</v>
      </c>
      <c r="E1414" s="2">
        <v>4500</v>
      </c>
      <c r="F1414" s="2">
        <v>0</v>
      </c>
      <c r="G1414" s="3" t="s">
        <v>14</v>
      </c>
      <c r="L1414" t="str">
        <f t="shared" si="48"/>
        <v>Nitzschia12451</v>
      </c>
      <c r="N1414" s="4"/>
    </row>
    <row r="1415" spans="1:14" x14ac:dyDescent="0.25">
      <c r="A1415" s="1">
        <v>12452</v>
      </c>
      <c r="B1415" s="1" t="s">
        <v>271</v>
      </c>
      <c r="C1415" t="s">
        <v>272</v>
      </c>
      <c r="D1415" t="s">
        <v>101</v>
      </c>
      <c r="E1415" s="2">
        <v>5000</v>
      </c>
      <c r="F1415" s="2">
        <v>0</v>
      </c>
      <c r="G1415" s="3" t="s">
        <v>26</v>
      </c>
      <c r="L1415" t="str">
        <f t="shared" si="48"/>
        <v>Chaetoceros12452</v>
      </c>
      <c r="N1415" s="4"/>
    </row>
    <row r="1416" spans="1:14" x14ac:dyDescent="0.25">
      <c r="A1416" s="1">
        <v>12453</v>
      </c>
      <c r="B1416" s="1" t="s">
        <v>271</v>
      </c>
      <c r="C1416" t="s">
        <v>272</v>
      </c>
      <c r="D1416" t="s">
        <v>101</v>
      </c>
      <c r="E1416" s="2">
        <v>5000</v>
      </c>
      <c r="F1416" s="2">
        <v>0</v>
      </c>
      <c r="G1416" s="3" t="s">
        <v>12</v>
      </c>
      <c r="L1416" t="str">
        <f t="shared" si="48"/>
        <v>Amphora12453</v>
      </c>
      <c r="N1416" s="4"/>
    </row>
    <row r="1417" spans="1:14" x14ac:dyDescent="0.25">
      <c r="A1417" s="1">
        <v>12454</v>
      </c>
      <c r="B1417" s="1" t="s">
        <v>271</v>
      </c>
      <c r="C1417" t="s">
        <v>272</v>
      </c>
      <c r="D1417" t="s">
        <v>101</v>
      </c>
      <c r="E1417" s="2">
        <v>1500</v>
      </c>
      <c r="F1417" s="2">
        <v>0</v>
      </c>
      <c r="G1417" s="3" t="s">
        <v>26</v>
      </c>
      <c r="H1417" t="s">
        <v>273</v>
      </c>
      <c r="L1417" t="str">
        <f t="shared" si="48"/>
        <v>Chaetoceros12454</v>
      </c>
      <c r="N1417" s="4"/>
    </row>
    <row r="1418" spans="1:14" x14ac:dyDescent="0.25">
      <c r="A1418" s="1">
        <v>12455</v>
      </c>
      <c r="B1418" s="1" t="s">
        <v>271</v>
      </c>
      <c r="C1418" t="s">
        <v>272</v>
      </c>
      <c r="D1418" t="s">
        <v>101</v>
      </c>
      <c r="E1418" s="2">
        <v>2500</v>
      </c>
      <c r="F1418" s="2">
        <v>0</v>
      </c>
      <c r="G1418" s="3" t="s">
        <v>26</v>
      </c>
      <c r="L1418" t="str">
        <f t="shared" si="48"/>
        <v>Chaetoceros12455</v>
      </c>
      <c r="N1418" s="4"/>
    </row>
    <row r="1419" spans="1:14" x14ac:dyDescent="0.25">
      <c r="A1419" s="1">
        <v>12456</v>
      </c>
      <c r="B1419" s="1" t="s">
        <v>271</v>
      </c>
      <c r="C1419" t="s">
        <v>272</v>
      </c>
      <c r="D1419" t="s">
        <v>101</v>
      </c>
      <c r="E1419" s="2">
        <v>7000</v>
      </c>
      <c r="F1419" s="2">
        <v>0</v>
      </c>
      <c r="G1419" s="3" t="s">
        <v>35</v>
      </c>
      <c r="L1419" t="str">
        <f t="shared" si="48"/>
        <v>Cyclotella12456</v>
      </c>
      <c r="N1419" s="4"/>
    </row>
    <row r="1420" spans="1:14" x14ac:dyDescent="0.25">
      <c r="A1420" s="1">
        <v>12457</v>
      </c>
      <c r="B1420" s="1" t="s">
        <v>271</v>
      </c>
      <c r="C1420" t="s">
        <v>272</v>
      </c>
      <c r="D1420" t="s">
        <v>101</v>
      </c>
      <c r="E1420" s="2">
        <v>7500</v>
      </c>
      <c r="F1420" s="2">
        <v>0</v>
      </c>
      <c r="G1420" s="3" t="s">
        <v>36</v>
      </c>
      <c r="L1420" t="str">
        <f t="shared" si="48"/>
        <v>Diploneis12457</v>
      </c>
      <c r="N1420" s="4"/>
    </row>
    <row r="1421" spans="1:14" x14ac:dyDescent="0.25">
      <c r="A1421" s="1">
        <v>12458</v>
      </c>
      <c r="B1421" s="1" t="s">
        <v>271</v>
      </c>
      <c r="C1421" t="s">
        <v>272</v>
      </c>
      <c r="D1421" t="s">
        <v>101</v>
      </c>
      <c r="E1421" s="2">
        <v>10000</v>
      </c>
      <c r="F1421" s="2">
        <v>0</v>
      </c>
      <c r="G1421" s="3" t="s">
        <v>274</v>
      </c>
      <c r="L1421" t="str">
        <f t="shared" si="48"/>
        <v>Holococcolith12458</v>
      </c>
      <c r="N1421" s="4"/>
    </row>
    <row r="1422" spans="1:14" x14ac:dyDescent="0.25">
      <c r="A1422" s="1">
        <v>12459</v>
      </c>
      <c r="B1422" s="1" t="s">
        <v>271</v>
      </c>
      <c r="C1422" t="s">
        <v>272</v>
      </c>
      <c r="D1422" t="s">
        <v>101</v>
      </c>
      <c r="E1422" s="2">
        <v>5000</v>
      </c>
      <c r="F1422" s="2">
        <v>0</v>
      </c>
      <c r="G1422" s="3" t="s">
        <v>26</v>
      </c>
      <c r="L1422" t="str">
        <f t="shared" si="48"/>
        <v>Chaetoceros12459</v>
      </c>
      <c r="N1422" s="4"/>
    </row>
    <row r="1423" spans="1:14" x14ac:dyDescent="0.25">
      <c r="A1423" s="1">
        <v>12460</v>
      </c>
      <c r="B1423" s="1" t="s">
        <v>271</v>
      </c>
      <c r="C1423" t="s">
        <v>272</v>
      </c>
      <c r="D1423" t="s">
        <v>101</v>
      </c>
      <c r="E1423" s="2">
        <v>20000</v>
      </c>
      <c r="F1423" s="2">
        <v>0</v>
      </c>
      <c r="G1423" s="3" t="s">
        <v>274</v>
      </c>
      <c r="L1423" t="str">
        <f t="shared" si="48"/>
        <v>Holococcolith12460</v>
      </c>
      <c r="N1423" s="4"/>
    </row>
    <row r="1424" spans="1:14" x14ac:dyDescent="0.25">
      <c r="A1424" s="1">
        <v>12461</v>
      </c>
      <c r="B1424" s="1" t="s">
        <v>271</v>
      </c>
      <c r="C1424" t="s">
        <v>272</v>
      </c>
      <c r="D1424" t="s">
        <v>101</v>
      </c>
      <c r="E1424" s="2">
        <v>5000</v>
      </c>
      <c r="F1424" s="2">
        <v>0</v>
      </c>
      <c r="G1424" s="3" t="s">
        <v>14</v>
      </c>
      <c r="H1424" t="s">
        <v>224</v>
      </c>
      <c r="L1424" t="str">
        <f t="shared" si="48"/>
        <v>Nitzschia12461</v>
      </c>
      <c r="N1424" s="4"/>
    </row>
    <row r="1425" spans="1:14" x14ac:dyDescent="0.25">
      <c r="A1425" s="1">
        <v>12462</v>
      </c>
      <c r="B1425" s="1" t="s">
        <v>271</v>
      </c>
      <c r="C1425" t="s">
        <v>272</v>
      </c>
      <c r="D1425" t="s">
        <v>101</v>
      </c>
      <c r="E1425" s="2">
        <v>7500</v>
      </c>
      <c r="F1425" s="2">
        <v>0</v>
      </c>
      <c r="G1425" s="3" t="s">
        <v>35</v>
      </c>
      <c r="L1425" t="str">
        <f t="shared" si="48"/>
        <v>Cyclotella12462</v>
      </c>
      <c r="N1425" s="4"/>
    </row>
    <row r="1426" spans="1:14" x14ac:dyDescent="0.25">
      <c r="A1426" s="1">
        <v>12463</v>
      </c>
      <c r="B1426" s="1" t="s">
        <v>271</v>
      </c>
      <c r="C1426" t="s">
        <v>272</v>
      </c>
      <c r="D1426" t="s">
        <v>101</v>
      </c>
      <c r="E1426" s="2">
        <v>9000</v>
      </c>
      <c r="F1426" s="2">
        <v>0</v>
      </c>
      <c r="G1426" s="3" t="s">
        <v>3</v>
      </c>
      <c r="L1426" t="str">
        <f t="shared" si="48"/>
        <v>Cocconeis12463</v>
      </c>
      <c r="N1426" s="4"/>
    </row>
    <row r="1427" spans="1:14" x14ac:dyDescent="0.25">
      <c r="A1427" s="1">
        <v>12464</v>
      </c>
      <c r="B1427" s="1" t="s">
        <v>271</v>
      </c>
      <c r="C1427" t="s">
        <v>272</v>
      </c>
      <c r="D1427" t="s">
        <v>101</v>
      </c>
      <c r="E1427" s="2">
        <v>7500</v>
      </c>
      <c r="F1427" s="2">
        <v>0</v>
      </c>
      <c r="G1427" s="3" t="s">
        <v>19</v>
      </c>
      <c r="L1427" t="str">
        <f t="shared" si="48"/>
        <v>dinoflagellate12464</v>
      </c>
      <c r="N1427" s="4"/>
    </row>
    <row r="1428" spans="1:14" x14ac:dyDescent="0.25">
      <c r="A1428" s="1">
        <v>12465</v>
      </c>
      <c r="B1428" s="1" t="s">
        <v>271</v>
      </c>
      <c r="C1428" t="s">
        <v>272</v>
      </c>
      <c r="D1428" t="s">
        <v>101</v>
      </c>
      <c r="E1428" s="2">
        <v>12000</v>
      </c>
      <c r="F1428" s="2">
        <v>0</v>
      </c>
      <c r="G1428" s="3" t="s">
        <v>2</v>
      </c>
      <c r="L1428" t="str">
        <f t="shared" si="48"/>
        <v>Navicula12465</v>
      </c>
      <c r="N1428" s="4"/>
    </row>
    <row r="1429" spans="1:14" x14ac:dyDescent="0.25">
      <c r="A1429" s="1">
        <v>12466</v>
      </c>
      <c r="B1429" s="1" t="s">
        <v>271</v>
      </c>
      <c r="C1429" t="s">
        <v>272</v>
      </c>
      <c r="D1429" t="s">
        <v>101</v>
      </c>
      <c r="E1429" s="2">
        <v>15000</v>
      </c>
      <c r="F1429" s="2">
        <v>0</v>
      </c>
      <c r="G1429" s="3" t="s">
        <v>12</v>
      </c>
      <c r="L1429" t="str">
        <f t="shared" si="48"/>
        <v>Amphora12466</v>
      </c>
      <c r="N1429" s="4"/>
    </row>
    <row r="1430" spans="1:14" x14ac:dyDescent="0.25">
      <c r="A1430" s="1">
        <v>12467</v>
      </c>
      <c r="B1430" s="1" t="s">
        <v>271</v>
      </c>
      <c r="C1430" t="s">
        <v>272</v>
      </c>
      <c r="D1430" t="s">
        <v>101</v>
      </c>
      <c r="E1430" s="2">
        <v>2500</v>
      </c>
      <c r="F1430" s="2">
        <v>0</v>
      </c>
      <c r="G1430" s="3" t="s">
        <v>16</v>
      </c>
      <c r="L1430" t="str">
        <f t="shared" si="48"/>
        <v>Thalassiosira12467</v>
      </c>
      <c r="N1430" s="4"/>
    </row>
    <row r="1431" spans="1:14" x14ac:dyDescent="0.25">
      <c r="A1431" s="1">
        <v>12468</v>
      </c>
      <c r="B1431" s="1" t="s">
        <v>271</v>
      </c>
      <c r="C1431" t="s">
        <v>272</v>
      </c>
      <c r="D1431" t="s">
        <v>101</v>
      </c>
      <c r="E1431" s="2">
        <v>5000</v>
      </c>
      <c r="F1431" s="2">
        <v>0</v>
      </c>
      <c r="G1431" s="3" t="s">
        <v>33</v>
      </c>
      <c r="L1431" t="str">
        <f t="shared" si="48"/>
        <v>Michaelsarsia12468</v>
      </c>
      <c r="N1431" s="4"/>
    </row>
    <row r="1432" spans="1:14" x14ac:dyDescent="0.25">
      <c r="A1432" s="1">
        <v>12469</v>
      </c>
      <c r="B1432" s="1" t="s">
        <v>271</v>
      </c>
      <c r="C1432" t="s">
        <v>272</v>
      </c>
      <c r="D1432" t="s">
        <v>101</v>
      </c>
      <c r="E1432" s="2">
        <v>15000</v>
      </c>
      <c r="F1432" s="2">
        <v>0</v>
      </c>
      <c r="G1432" s="3" t="s">
        <v>33</v>
      </c>
      <c r="L1432" t="str">
        <f>+CONCATENATE(G1432,A1431,"a")</f>
        <v>Michaelsarsia12468a</v>
      </c>
      <c r="N1432" s="4"/>
    </row>
    <row r="1433" spans="1:14" x14ac:dyDescent="0.25">
      <c r="A1433" s="1">
        <v>12470</v>
      </c>
      <c r="B1433" s="1" t="s">
        <v>271</v>
      </c>
      <c r="C1433" t="s">
        <v>272</v>
      </c>
      <c r="D1433" t="s">
        <v>101</v>
      </c>
      <c r="E1433" s="2">
        <v>2000</v>
      </c>
      <c r="F1433" s="2">
        <v>0</v>
      </c>
      <c r="G1433" s="3" t="s">
        <v>173</v>
      </c>
      <c r="L1433" t="str">
        <f t="shared" si="48"/>
        <v>Lyrella12470</v>
      </c>
      <c r="N1433" s="4"/>
    </row>
    <row r="1434" spans="1:14" x14ac:dyDescent="0.25">
      <c r="A1434" s="1">
        <v>12471</v>
      </c>
      <c r="B1434" s="1" t="s">
        <v>271</v>
      </c>
      <c r="C1434" t="s">
        <v>272</v>
      </c>
      <c r="D1434" t="s">
        <v>101</v>
      </c>
      <c r="E1434" s="2">
        <v>6500</v>
      </c>
      <c r="F1434" s="2">
        <v>0</v>
      </c>
      <c r="G1434" s="3" t="s">
        <v>46</v>
      </c>
      <c r="L1434" t="str">
        <f t="shared" si="48"/>
        <v>Prorocentrum12471</v>
      </c>
      <c r="N1434" s="4"/>
    </row>
    <row r="1435" spans="1:14" x14ac:dyDescent="0.25">
      <c r="A1435" s="1">
        <v>12472</v>
      </c>
      <c r="B1435" s="1" t="s">
        <v>271</v>
      </c>
      <c r="C1435" t="s">
        <v>272</v>
      </c>
      <c r="D1435" t="s">
        <v>101</v>
      </c>
      <c r="E1435" s="2">
        <v>10000</v>
      </c>
      <c r="F1435" s="2">
        <v>0</v>
      </c>
      <c r="G1435" s="3" t="s">
        <v>7</v>
      </c>
      <c r="L1435" t="str">
        <f t="shared" si="48"/>
        <v>Achnanthes12472</v>
      </c>
      <c r="N1435" s="4"/>
    </row>
    <row r="1436" spans="1:14" x14ac:dyDescent="0.25">
      <c r="A1436" s="1">
        <v>12473</v>
      </c>
      <c r="B1436" s="1" t="s">
        <v>271</v>
      </c>
      <c r="C1436" t="s">
        <v>272</v>
      </c>
      <c r="D1436" t="s">
        <v>101</v>
      </c>
      <c r="E1436" s="2">
        <v>10000</v>
      </c>
      <c r="F1436" s="2">
        <v>0</v>
      </c>
      <c r="G1436" s="3" t="s">
        <v>59</v>
      </c>
      <c r="L1436" t="str">
        <f t="shared" si="48"/>
        <v>Mastogloia12473</v>
      </c>
      <c r="N1436" s="4"/>
    </row>
    <row r="1437" spans="1:14" x14ac:dyDescent="0.25">
      <c r="A1437" s="1">
        <v>12474</v>
      </c>
      <c r="B1437" s="1" t="s">
        <v>271</v>
      </c>
      <c r="C1437" t="s">
        <v>272</v>
      </c>
      <c r="D1437" t="s">
        <v>101</v>
      </c>
      <c r="E1437" s="2">
        <v>20000</v>
      </c>
      <c r="F1437" s="2">
        <v>0</v>
      </c>
      <c r="G1437" s="3" t="s">
        <v>275</v>
      </c>
      <c r="L1437" t="str">
        <f t="shared" si="48"/>
        <v>Calyptrolithophora12474</v>
      </c>
      <c r="N1437" s="4"/>
    </row>
    <row r="1438" spans="1:14" x14ac:dyDescent="0.25">
      <c r="A1438" s="1">
        <v>12475</v>
      </c>
      <c r="B1438" s="1" t="s">
        <v>271</v>
      </c>
      <c r="C1438" t="s">
        <v>272</v>
      </c>
      <c r="D1438" t="s">
        <v>101</v>
      </c>
      <c r="E1438" s="2">
        <v>7500</v>
      </c>
      <c r="F1438" s="2">
        <v>0</v>
      </c>
      <c r="G1438" s="3" t="s">
        <v>174</v>
      </c>
      <c r="L1438" t="str">
        <f t="shared" si="48"/>
        <v>Tryblionella12475</v>
      </c>
      <c r="N1438" s="4"/>
    </row>
    <row r="1439" spans="1:14" x14ac:dyDescent="0.25">
      <c r="A1439" s="1">
        <v>12476</v>
      </c>
      <c r="B1439" s="1" t="s">
        <v>271</v>
      </c>
      <c r="C1439" t="s">
        <v>272</v>
      </c>
      <c r="D1439" t="s">
        <v>101</v>
      </c>
      <c r="E1439" s="2">
        <v>30000</v>
      </c>
      <c r="F1439" s="2">
        <v>0</v>
      </c>
      <c r="G1439" s="3" t="s">
        <v>113</v>
      </c>
      <c r="L1439" t="str">
        <f t="shared" si="48"/>
        <v>Minidiscus12476</v>
      </c>
      <c r="N1439" s="4"/>
    </row>
    <row r="1440" spans="1:14" x14ac:dyDescent="0.25">
      <c r="A1440" s="1">
        <v>12477</v>
      </c>
      <c r="B1440" s="1" t="s">
        <v>271</v>
      </c>
      <c r="C1440" t="s">
        <v>272</v>
      </c>
      <c r="D1440" t="s">
        <v>101</v>
      </c>
      <c r="E1440" s="2">
        <v>5000</v>
      </c>
      <c r="F1440" s="2">
        <v>0</v>
      </c>
      <c r="G1440" s="3" t="s">
        <v>2</v>
      </c>
      <c r="L1440" t="str">
        <f t="shared" si="48"/>
        <v>Navicula12477</v>
      </c>
      <c r="N1440" s="4"/>
    </row>
    <row r="1441" spans="1:14" x14ac:dyDescent="0.25">
      <c r="A1441" s="1">
        <v>12478</v>
      </c>
      <c r="B1441" s="1" t="s">
        <v>271</v>
      </c>
      <c r="C1441" t="s">
        <v>272</v>
      </c>
      <c r="D1441" t="s">
        <v>101</v>
      </c>
      <c r="E1441" s="2">
        <v>6500</v>
      </c>
      <c r="F1441" s="2">
        <v>0</v>
      </c>
      <c r="G1441" s="3" t="s">
        <v>35</v>
      </c>
      <c r="L1441" t="str">
        <f t="shared" si="48"/>
        <v>Cyclotella12478</v>
      </c>
      <c r="N1441" s="4"/>
    </row>
    <row r="1442" spans="1:14" x14ac:dyDescent="0.25">
      <c r="A1442" s="1">
        <v>12479</v>
      </c>
      <c r="B1442" s="1" t="s">
        <v>271</v>
      </c>
      <c r="C1442" t="s">
        <v>272</v>
      </c>
      <c r="D1442" t="s">
        <v>101</v>
      </c>
      <c r="E1442" s="2">
        <v>25000</v>
      </c>
      <c r="F1442" s="2">
        <v>0</v>
      </c>
      <c r="G1442" s="3" t="s">
        <v>35</v>
      </c>
      <c r="L1442" t="str">
        <f>+CONCATENATE(G1442,A1441,"a")</f>
        <v>Cyclotella12478a</v>
      </c>
      <c r="N1442" s="4"/>
    </row>
    <row r="1443" spans="1:14" x14ac:dyDescent="0.25">
      <c r="A1443" s="1">
        <v>12480</v>
      </c>
      <c r="B1443" s="1" t="s">
        <v>271</v>
      </c>
      <c r="C1443" t="s">
        <v>272</v>
      </c>
      <c r="D1443" t="s">
        <v>101</v>
      </c>
      <c r="E1443" s="2">
        <v>12000</v>
      </c>
      <c r="F1443" s="2">
        <v>0</v>
      </c>
      <c r="G1443" s="3" t="s">
        <v>31</v>
      </c>
      <c r="L1443" t="str">
        <f t="shared" si="48"/>
        <v>Fallacia12480</v>
      </c>
      <c r="N1443" s="4"/>
    </row>
    <row r="1444" spans="1:14" x14ac:dyDescent="0.25">
      <c r="A1444" s="1">
        <v>12481</v>
      </c>
      <c r="B1444" s="1" t="s">
        <v>271</v>
      </c>
      <c r="C1444" t="s">
        <v>272</v>
      </c>
      <c r="D1444" t="s">
        <v>101</v>
      </c>
      <c r="E1444" s="2">
        <v>4000</v>
      </c>
      <c r="F1444" s="2">
        <v>0</v>
      </c>
      <c r="G1444" s="3" t="s">
        <v>19</v>
      </c>
      <c r="L1444" t="str">
        <f t="shared" si="48"/>
        <v>dinoflagellate12481</v>
      </c>
      <c r="N1444" s="4"/>
    </row>
    <row r="1445" spans="1:14" x14ac:dyDescent="0.25">
      <c r="A1445" s="1">
        <v>12482</v>
      </c>
      <c r="B1445" s="1" t="s">
        <v>271</v>
      </c>
      <c r="C1445" t="s">
        <v>272</v>
      </c>
      <c r="D1445" t="s">
        <v>101</v>
      </c>
      <c r="E1445" s="2">
        <v>2000</v>
      </c>
      <c r="F1445" s="2">
        <v>0</v>
      </c>
      <c r="G1445" s="3" t="s">
        <v>27</v>
      </c>
      <c r="L1445" t="str">
        <f t="shared" si="48"/>
        <v>Thalassionema12482</v>
      </c>
      <c r="N1445" s="4"/>
    </row>
    <row r="1446" spans="1:14" x14ac:dyDescent="0.25">
      <c r="A1446" s="1">
        <v>12483</v>
      </c>
      <c r="B1446" s="1" t="s">
        <v>271</v>
      </c>
      <c r="C1446" t="s">
        <v>272</v>
      </c>
      <c r="D1446" t="s">
        <v>101</v>
      </c>
      <c r="E1446" s="2">
        <v>20000</v>
      </c>
      <c r="F1446" s="2">
        <v>0</v>
      </c>
      <c r="G1446" s="3" t="s">
        <v>27</v>
      </c>
      <c r="L1446" t="str">
        <f>+CONCATENATE(G1446,A1445,"a")</f>
        <v>Thalassionema12482a</v>
      </c>
      <c r="N1446" s="4"/>
    </row>
    <row r="1447" spans="1:14" x14ac:dyDescent="0.25">
      <c r="A1447" s="1">
        <v>12484</v>
      </c>
      <c r="B1447" s="1" t="s">
        <v>276</v>
      </c>
      <c r="C1447" t="s">
        <v>277</v>
      </c>
      <c r="D1447" t="s">
        <v>101</v>
      </c>
      <c r="E1447" s="2">
        <v>7500</v>
      </c>
      <c r="F1447" s="2">
        <v>0</v>
      </c>
      <c r="G1447" s="3" t="s">
        <v>14</v>
      </c>
      <c r="H1447" t="s">
        <v>224</v>
      </c>
      <c r="L1447" t="str">
        <f t="shared" si="47"/>
        <v>Nitzschia12484</v>
      </c>
      <c r="N1447" s="4"/>
    </row>
    <row r="1448" spans="1:14" x14ac:dyDescent="0.25">
      <c r="A1448" s="1">
        <v>12485</v>
      </c>
      <c r="B1448" s="1" t="s">
        <v>276</v>
      </c>
      <c r="C1448" t="s">
        <v>277</v>
      </c>
      <c r="D1448" t="s">
        <v>101</v>
      </c>
      <c r="E1448" s="2">
        <v>50000</v>
      </c>
      <c r="F1448" s="2">
        <v>0</v>
      </c>
      <c r="G1448" s="3" t="s">
        <v>14</v>
      </c>
      <c r="H1448" t="s">
        <v>224</v>
      </c>
      <c r="L1448" t="str">
        <f>+CONCATENATE(G1448,A1447,"a")</f>
        <v>Nitzschia12484a</v>
      </c>
      <c r="N1448" s="4"/>
    </row>
    <row r="1449" spans="1:14" x14ac:dyDescent="0.25">
      <c r="A1449" s="1">
        <v>12486</v>
      </c>
      <c r="B1449" s="1" t="s">
        <v>276</v>
      </c>
      <c r="C1449" t="s">
        <v>277</v>
      </c>
      <c r="D1449" t="s">
        <v>101</v>
      </c>
      <c r="E1449" s="2">
        <v>5000</v>
      </c>
      <c r="F1449" s="2">
        <v>0</v>
      </c>
      <c r="G1449" s="3" t="s">
        <v>14</v>
      </c>
      <c r="H1449" t="s">
        <v>224</v>
      </c>
      <c r="L1449" t="str">
        <f t="shared" si="47"/>
        <v>Nitzschia12486</v>
      </c>
      <c r="N1449" s="4"/>
    </row>
    <row r="1450" spans="1:14" x14ac:dyDescent="0.25">
      <c r="A1450" s="1">
        <v>12487</v>
      </c>
      <c r="B1450" s="1" t="s">
        <v>276</v>
      </c>
      <c r="C1450" t="s">
        <v>277</v>
      </c>
      <c r="D1450" t="s">
        <v>101</v>
      </c>
      <c r="E1450" s="2">
        <v>50000</v>
      </c>
      <c r="F1450" s="2">
        <v>0</v>
      </c>
      <c r="G1450" s="3" t="s">
        <v>14</v>
      </c>
      <c r="H1450" t="s">
        <v>224</v>
      </c>
      <c r="L1450" t="str">
        <f>+CONCATENATE(G1450,A1449,"a")</f>
        <v>Nitzschia12486a</v>
      </c>
      <c r="N1450" s="4"/>
    </row>
    <row r="1451" spans="1:14" x14ac:dyDescent="0.25">
      <c r="A1451" s="1">
        <v>12488</v>
      </c>
      <c r="B1451" s="1" t="s">
        <v>276</v>
      </c>
      <c r="C1451" t="s">
        <v>277</v>
      </c>
      <c r="D1451" t="s">
        <v>101</v>
      </c>
      <c r="E1451" s="2">
        <v>25000</v>
      </c>
      <c r="F1451" s="2">
        <v>0</v>
      </c>
      <c r="G1451" s="3" t="s">
        <v>14</v>
      </c>
      <c r="H1451" t="s">
        <v>224</v>
      </c>
      <c r="L1451" t="str">
        <f>+CONCATENATE(G1451,A1449,"b")</f>
        <v>Nitzschia12486b</v>
      </c>
      <c r="N1451" s="4"/>
    </row>
    <row r="1452" spans="1:14" x14ac:dyDescent="0.25">
      <c r="A1452" s="1">
        <v>12489</v>
      </c>
      <c r="B1452" s="1" t="s">
        <v>276</v>
      </c>
      <c r="C1452" t="s">
        <v>277</v>
      </c>
      <c r="D1452" t="s">
        <v>101</v>
      </c>
      <c r="E1452" s="2">
        <v>25000</v>
      </c>
      <c r="F1452" s="2">
        <v>0</v>
      </c>
      <c r="G1452" s="3" t="s">
        <v>14</v>
      </c>
      <c r="H1452" t="s">
        <v>224</v>
      </c>
      <c r="L1452" t="str">
        <f>+CONCATENATE(G1452,A1449,"c")</f>
        <v>Nitzschia12486c</v>
      </c>
      <c r="N1452" s="4"/>
    </row>
    <row r="1453" spans="1:14" x14ac:dyDescent="0.25">
      <c r="A1453" s="1">
        <v>12490</v>
      </c>
      <c r="B1453" s="1" t="s">
        <v>276</v>
      </c>
      <c r="C1453" t="s">
        <v>277</v>
      </c>
      <c r="D1453" t="s">
        <v>101</v>
      </c>
      <c r="E1453" s="2">
        <v>15000</v>
      </c>
      <c r="F1453" s="2">
        <v>0</v>
      </c>
      <c r="G1453" s="3" t="s">
        <v>9</v>
      </c>
      <c r="H1453" t="s">
        <v>10</v>
      </c>
      <c r="L1453" t="str">
        <f t="shared" ref="L1453" si="49">+CONCATENATE(G1453,A1453)</f>
        <v>Fragilariopsis12490</v>
      </c>
      <c r="N1453" s="4"/>
    </row>
    <row r="1454" spans="1:14" x14ac:dyDescent="0.25">
      <c r="A1454" s="1">
        <v>12491</v>
      </c>
      <c r="B1454" s="1" t="s">
        <v>276</v>
      </c>
      <c r="C1454" t="s">
        <v>277</v>
      </c>
      <c r="D1454" t="s">
        <v>101</v>
      </c>
      <c r="E1454" s="2">
        <v>50000</v>
      </c>
      <c r="F1454" s="2">
        <v>0</v>
      </c>
      <c r="G1454" s="3" t="s">
        <v>9</v>
      </c>
      <c r="H1454" t="s">
        <v>10</v>
      </c>
      <c r="L1454" t="str">
        <f>+CONCATENATE(G1454,A1453,"a")</f>
        <v>Fragilariopsis12490a</v>
      </c>
      <c r="N1454" s="4"/>
    </row>
    <row r="1455" spans="1:14" x14ac:dyDescent="0.25">
      <c r="A1455" s="1">
        <v>12492</v>
      </c>
      <c r="B1455" s="1" t="s">
        <v>276</v>
      </c>
      <c r="C1455" t="s">
        <v>277</v>
      </c>
      <c r="D1455" t="s">
        <v>101</v>
      </c>
      <c r="E1455" s="2">
        <v>50000</v>
      </c>
      <c r="F1455" s="2">
        <v>0</v>
      </c>
      <c r="G1455" s="3" t="s">
        <v>9</v>
      </c>
      <c r="H1455" t="s">
        <v>10</v>
      </c>
      <c r="L1455" t="str">
        <f>+CONCATENATE(G1455,A1453,"b")</f>
        <v>Fragilariopsis12490b</v>
      </c>
      <c r="N1455" s="4"/>
    </row>
    <row r="1456" spans="1:14" x14ac:dyDescent="0.25">
      <c r="A1456" s="1">
        <v>12493</v>
      </c>
      <c r="B1456" s="1" t="s">
        <v>276</v>
      </c>
      <c r="C1456" t="s">
        <v>277</v>
      </c>
      <c r="D1456" t="s">
        <v>101</v>
      </c>
      <c r="E1456" s="2">
        <v>50000</v>
      </c>
      <c r="F1456" s="2">
        <v>0</v>
      </c>
      <c r="G1456" s="3" t="s">
        <v>9</v>
      </c>
      <c r="H1456" t="s">
        <v>10</v>
      </c>
      <c r="L1456" t="str">
        <f>+CONCATENATE(G1456,A1453,"c")</f>
        <v>Fragilariopsis12490c</v>
      </c>
      <c r="N1456" s="4"/>
    </row>
    <row r="1457" spans="1:14" x14ac:dyDescent="0.25">
      <c r="A1457" s="1">
        <v>12530</v>
      </c>
      <c r="B1457" s="1" t="s">
        <v>373</v>
      </c>
      <c r="C1457" t="s">
        <v>374</v>
      </c>
      <c r="D1457" t="s">
        <v>101</v>
      </c>
      <c r="E1457" s="2">
        <v>15000</v>
      </c>
      <c r="F1457" s="2">
        <v>0</v>
      </c>
      <c r="G1457" s="3" t="s">
        <v>13</v>
      </c>
      <c r="L1457" t="str">
        <f>+CONCATENATE(G1457,A1457)</f>
        <v>Syracosphaera12530</v>
      </c>
      <c r="N1457" s="4"/>
    </row>
    <row r="1458" spans="1:14" x14ac:dyDescent="0.25">
      <c r="A1458" s="1">
        <v>12531</v>
      </c>
      <c r="B1458" s="1" t="s">
        <v>373</v>
      </c>
      <c r="C1458" t="s">
        <v>374</v>
      </c>
      <c r="D1458" t="s">
        <v>101</v>
      </c>
      <c r="E1458" s="2">
        <v>25000</v>
      </c>
      <c r="F1458" s="2">
        <v>0</v>
      </c>
      <c r="G1458" s="3" t="s">
        <v>90</v>
      </c>
      <c r="H1458" t="s">
        <v>375</v>
      </c>
      <c r="L1458" t="str">
        <f>+CONCATENATE(G1458,A1458)</f>
        <v>Sphaerocalyptra12531</v>
      </c>
      <c r="N1458" s="4"/>
    </row>
    <row r="1459" spans="1:14" x14ac:dyDescent="0.25">
      <c r="A1459" s="1">
        <v>12532</v>
      </c>
      <c r="B1459" s="1" t="s">
        <v>373</v>
      </c>
      <c r="C1459" t="s">
        <v>374</v>
      </c>
      <c r="D1459" t="s">
        <v>101</v>
      </c>
      <c r="E1459" s="2">
        <v>15000</v>
      </c>
      <c r="F1459" s="2">
        <v>0</v>
      </c>
      <c r="G1459" s="3" t="s">
        <v>93</v>
      </c>
      <c r="L1459" t="str">
        <f>+CONCATENATE(G1459,A1459)</f>
        <v>Rhabdosphaera12532</v>
      </c>
      <c r="N1459" s="4"/>
    </row>
    <row r="1460" spans="1:14" s="16" customFormat="1" x14ac:dyDescent="0.25">
      <c r="A1460" s="15">
        <v>12549</v>
      </c>
      <c r="B1460" s="15" t="s">
        <v>278</v>
      </c>
      <c r="C1460" s="16" t="s">
        <v>279</v>
      </c>
      <c r="D1460" s="16" t="s">
        <v>101</v>
      </c>
      <c r="E1460" s="17">
        <v>2000</v>
      </c>
      <c r="F1460" s="17">
        <v>0</v>
      </c>
      <c r="G1460" s="18" t="s">
        <v>71</v>
      </c>
      <c r="L1460" s="16" t="str">
        <f t="shared" ref="L1460:L1491" si="50">+CONCATENATE(G1460,A1460)</f>
        <v>Coscinodiscus12549</v>
      </c>
      <c r="N1460" s="19"/>
    </row>
    <row r="1461" spans="1:14" s="16" customFormat="1" x14ac:dyDescent="0.25">
      <c r="A1461" s="15">
        <v>12550</v>
      </c>
      <c r="B1461" s="15" t="s">
        <v>278</v>
      </c>
      <c r="C1461" s="16" t="s">
        <v>279</v>
      </c>
      <c r="D1461" s="16" t="s">
        <v>101</v>
      </c>
      <c r="E1461" s="17">
        <v>500</v>
      </c>
      <c r="F1461" s="17">
        <v>0</v>
      </c>
      <c r="G1461" s="18" t="s">
        <v>26</v>
      </c>
      <c r="L1461" s="16" t="str">
        <f t="shared" si="50"/>
        <v>Chaetoceros12550</v>
      </c>
      <c r="N1461" s="19"/>
    </row>
    <row r="1462" spans="1:14" x14ac:dyDescent="0.25">
      <c r="A1462" s="1">
        <v>12551</v>
      </c>
      <c r="B1462" s="1" t="s">
        <v>278</v>
      </c>
      <c r="C1462" t="s">
        <v>279</v>
      </c>
      <c r="D1462" t="s">
        <v>101</v>
      </c>
      <c r="E1462" s="2">
        <v>2500</v>
      </c>
      <c r="F1462" s="2">
        <v>0</v>
      </c>
      <c r="G1462" s="3" t="s">
        <v>24</v>
      </c>
      <c r="L1462" t="str">
        <f t="shared" si="50"/>
        <v>synedroid12551</v>
      </c>
      <c r="N1462" s="4"/>
    </row>
    <row r="1463" spans="1:14" x14ac:dyDescent="0.25">
      <c r="A1463" s="1">
        <v>12552</v>
      </c>
      <c r="B1463" s="1" t="s">
        <v>278</v>
      </c>
      <c r="C1463" t="s">
        <v>279</v>
      </c>
      <c r="D1463" t="s">
        <v>101</v>
      </c>
      <c r="E1463" s="2">
        <v>15000</v>
      </c>
      <c r="F1463" s="2">
        <v>0</v>
      </c>
      <c r="G1463" s="3" t="s">
        <v>24</v>
      </c>
      <c r="L1463" t="str">
        <f>+CONCATENATE(G1463,A1462,"a")</f>
        <v>synedroid12551a</v>
      </c>
      <c r="N1463" s="4"/>
    </row>
    <row r="1464" spans="1:14" x14ac:dyDescent="0.25">
      <c r="A1464" s="1">
        <v>12553</v>
      </c>
      <c r="B1464" s="1" t="s">
        <v>278</v>
      </c>
      <c r="C1464" t="s">
        <v>279</v>
      </c>
      <c r="D1464" t="s">
        <v>101</v>
      </c>
      <c r="E1464" s="2">
        <v>10000</v>
      </c>
      <c r="F1464" s="2">
        <v>0</v>
      </c>
      <c r="G1464" s="3" t="s">
        <v>16</v>
      </c>
      <c r="L1464" t="str">
        <f t="shared" si="50"/>
        <v>Thalassiosira12553</v>
      </c>
      <c r="N1464" s="4"/>
    </row>
    <row r="1465" spans="1:14" x14ac:dyDescent="0.25">
      <c r="A1465" s="1">
        <v>12554</v>
      </c>
      <c r="B1465" s="1" t="s">
        <v>278</v>
      </c>
      <c r="C1465" t="s">
        <v>279</v>
      </c>
      <c r="D1465" t="s">
        <v>101</v>
      </c>
      <c r="E1465" s="2">
        <v>20000</v>
      </c>
      <c r="F1465" s="2">
        <v>0</v>
      </c>
      <c r="G1465" s="3" t="s">
        <v>13</v>
      </c>
      <c r="H1465" t="s">
        <v>280</v>
      </c>
      <c r="L1465" t="str">
        <f t="shared" si="50"/>
        <v>Syracosphaera12554</v>
      </c>
      <c r="N1465" s="4"/>
    </row>
    <row r="1466" spans="1:14" x14ac:dyDescent="0.25">
      <c r="A1466" s="1">
        <v>12555</v>
      </c>
      <c r="B1466" s="1" t="s">
        <v>278</v>
      </c>
      <c r="C1466" t="s">
        <v>279</v>
      </c>
      <c r="D1466" t="s">
        <v>101</v>
      </c>
      <c r="E1466" s="2">
        <v>2000</v>
      </c>
      <c r="F1466" s="2">
        <v>0</v>
      </c>
      <c r="G1466" s="3" t="s">
        <v>38</v>
      </c>
      <c r="L1466" t="str">
        <f t="shared" si="50"/>
        <v>Bacteriastrum12555</v>
      </c>
      <c r="N1466" s="4"/>
    </row>
    <row r="1467" spans="1:14" x14ac:dyDescent="0.25">
      <c r="A1467" s="1">
        <v>12556</v>
      </c>
      <c r="B1467" s="1" t="s">
        <v>278</v>
      </c>
      <c r="C1467" t="s">
        <v>279</v>
      </c>
      <c r="D1467" t="s">
        <v>101</v>
      </c>
      <c r="E1467" s="2">
        <v>200</v>
      </c>
      <c r="F1467" s="2">
        <v>0</v>
      </c>
      <c r="G1467" s="3" t="s">
        <v>26</v>
      </c>
      <c r="L1467" t="str">
        <f t="shared" si="50"/>
        <v>Chaetoceros12556</v>
      </c>
      <c r="N1467" s="4"/>
    </row>
    <row r="1468" spans="1:14" x14ac:dyDescent="0.25">
      <c r="A1468" s="1">
        <v>12557</v>
      </c>
      <c r="B1468" s="1" t="s">
        <v>278</v>
      </c>
      <c r="C1468" t="s">
        <v>279</v>
      </c>
      <c r="D1468" t="s">
        <v>101</v>
      </c>
      <c r="E1468" s="2">
        <v>5000</v>
      </c>
      <c r="F1468" s="2">
        <v>0</v>
      </c>
      <c r="G1468" s="3" t="s">
        <v>26</v>
      </c>
      <c r="K1468" t="s">
        <v>281</v>
      </c>
      <c r="L1468" t="str">
        <f t="shared" si="50"/>
        <v>Chaetoceros12557</v>
      </c>
      <c r="N1468" s="4"/>
    </row>
    <row r="1469" spans="1:14" x14ac:dyDescent="0.25">
      <c r="A1469" s="1">
        <v>12558</v>
      </c>
      <c r="B1469" s="1" t="s">
        <v>278</v>
      </c>
      <c r="C1469" t="s">
        <v>279</v>
      </c>
      <c r="D1469" t="s">
        <v>101</v>
      </c>
      <c r="E1469" s="2">
        <v>4500</v>
      </c>
      <c r="F1469" s="2">
        <v>0</v>
      </c>
      <c r="G1469" s="3" t="s">
        <v>117</v>
      </c>
      <c r="L1469" t="str">
        <f t="shared" si="50"/>
        <v>spore12558</v>
      </c>
      <c r="N1469" s="4"/>
    </row>
    <row r="1470" spans="1:14" x14ac:dyDescent="0.25">
      <c r="A1470" s="1">
        <v>12559</v>
      </c>
      <c r="B1470" s="1" t="s">
        <v>278</v>
      </c>
      <c r="C1470" t="s">
        <v>279</v>
      </c>
      <c r="D1470" t="s">
        <v>101</v>
      </c>
      <c r="E1470" s="2">
        <v>1500</v>
      </c>
      <c r="F1470" s="2">
        <v>0</v>
      </c>
      <c r="G1470" s="3" t="s">
        <v>118</v>
      </c>
      <c r="L1470" t="str">
        <f t="shared" si="50"/>
        <v>Cylindrotheca12559</v>
      </c>
      <c r="N1470" s="4"/>
    </row>
    <row r="1471" spans="1:14" x14ac:dyDescent="0.25">
      <c r="A1471" s="1">
        <v>12560</v>
      </c>
      <c r="B1471" s="1" t="s">
        <v>278</v>
      </c>
      <c r="C1471" t="s">
        <v>279</v>
      </c>
      <c r="D1471" t="s">
        <v>101</v>
      </c>
      <c r="E1471" s="2">
        <v>10000</v>
      </c>
      <c r="F1471" s="2">
        <v>0</v>
      </c>
      <c r="G1471" s="3" t="s">
        <v>57</v>
      </c>
      <c r="L1471" t="str">
        <f t="shared" si="50"/>
        <v>naviculoid12560</v>
      </c>
      <c r="N1471" s="4"/>
    </row>
    <row r="1472" spans="1:14" s="16" customFormat="1" x14ac:dyDescent="0.25">
      <c r="A1472" s="15">
        <v>12561</v>
      </c>
      <c r="B1472" s="15" t="s">
        <v>278</v>
      </c>
      <c r="C1472" s="16" t="s">
        <v>279</v>
      </c>
      <c r="D1472" s="16" t="s">
        <v>101</v>
      </c>
      <c r="E1472" s="17">
        <v>2500</v>
      </c>
      <c r="F1472" s="17">
        <v>0</v>
      </c>
      <c r="G1472" s="18" t="s">
        <v>80</v>
      </c>
      <c r="L1472" s="16" t="str">
        <f t="shared" si="50"/>
        <v>Haslea12561</v>
      </c>
      <c r="N1472" s="19"/>
    </row>
    <row r="1473" spans="1:14" x14ac:dyDescent="0.25">
      <c r="A1473" s="1">
        <v>12562</v>
      </c>
      <c r="B1473" s="1" t="s">
        <v>282</v>
      </c>
      <c r="C1473" t="s">
        <v>283</v>
      </c>
      <c r="D1473" t="s">
        <v>101</v>
      </c>
      <c r="E1473" s="2">
        <v>150</v>
      </c>
      <c r="F1473" s="2">
        <v>0</v>
      </c>
      <c r="G1473" s="3" t="s">
        <v>88</v>
      </c>
      <c r="L1473" t="str">
        <f t="shared" si="50"/>
        <v>Ceratium12562</v>
      </c>
      <c r="N1473" s="4"/>
    </row>
    <row r="1474" spans="1:14" x14ac:dyDescent="0.25">
      <c r="A1474" s="1">
        <v>12563</v>
      </c>
      <c r="B1474" s="1" t="s">
        <v>282</v>
      </c>
      <c r="C1474" t="s">
        <v>283</v>
      </c>
      <c r="D1474" t="s">
        <v>101</v>
      </c>
      <c r="E1474" s="2">
        <v>2500</v>
      </c>
      <c r="F1474" s="2">
        <v>0</v>
      </c>
      <c r="G1474" s="3" t="s">
        <v>46</v>
      </c>
      <c r="L1474" t="str">
        <f t="shared" si="50"/>
        <v>Prorocentrum12563</v>
      </c>
      <c r="N1474" s="4"/>
    </row>
    <row r="1475" spans="1:14" x14ac:dyDescent="0.25">
      <c r="A1475" s="1">
        <v>12564</v>
      </c>
      <c r="B1475" s="1" t="s">
        <v>282</v>
      </c>
      <c r="C1475" t="s">
        <v>283</v>
      </c>
      <c r="D1475" t="s">
        <v>101</v>
      </c>
      <c r="E1475" s="2">
        <v>20000</v>
      </c>
      <c r="F1475" s="2">
        <v>0</v>
      </c>
      <c r="G1475" s="3" t="s">
        <v>274</v>
      </c>
      <c r="L1475" t="str">
        <f t="shared" si="50"/>
        <v>Holococcolith12564</v>
      </c>
      <c r="N1475" s="4"/>
    </row>
    <row r="1476" spans="1:14" x14ac:dyDescent="0.25">
      <c r="A1476" s="1">
        <v>12565</v>
      </c>
      <c r="B1476" s="1" t="s">
        <v>282</v>
      </c>
      <c r="C1476" t="s">
        <v>283</v>
      </c>
      <c r="D1476" t="s">
        <v>101</v>
      </c>
      <c r="E1476" s="2">
        <v>20000</v>
      </c>
      <c r="F1476" s="2">
        <v>0</v>
      </c>
      <c r="G1476" s="3" t="s">
        <v>13</v>
      </c>
      <c r="H1476" t="s">
        <v>83</v>
      </c>
      <c r="L1476" t="str">
        <f t="shared" si="50"/>
        <v>Syracosphaera12565</v>
      </c>
      <c r="N1476" s="4"/>
    </row>
    <row r="1477" spans="1:14" x14ac:dyDescent="0.25">
      <c r="A1477" s="1">
        <v>12566</v>
      </c>
      <c r="B1477" s="1" t="s">
        <v>282</v>
      </c>
      <c r="C1477" t="s">
        <v>283</v>
      </c>
      <c r="D1477" t="s">
        <v>101</v>
      </c>
      <c r="E1477" s="2">
        <v>2500</v>
      </c>
      <c r="F1477" s="2">
        <v>0</v>
      </c>
      <c r="G1477" s="3" t="s">
        <v>46</v>
      </c>
      <c r="L1477" t="str">
        <f t="shared" si="50"/>
        <v>Prorocentrum12566</v>
      </c>
      <c r="N1477" s="4"/>
    </row>
    <row r="1478" spans="1:14" x14ac:dyDescent="0.25">
      <c r="A1478" s="1">
        <v>12567</v>
      </c>
      <c r="B1478" s="1" t="s">
        <v>282</v>
      </c>
      <c r="C1478" t="s">
        <v>283</v>
      </c>
      <c r="D1478" t="s">
        <v>101</v>
      </c>
      <c r="E1478" s="2">
        <v>2500</v>
      </c>
      <c r="F1478" s="2">
        <v>0</v>
      </c>
      <c r="G1478" s="3" t="s">
        <v>26</v>
      </c>
      <c r="L1478" t="str">
        <f t="shared" si="50"/>
        <v>Chaetoceros12567</v>
      </c>
      <c r="N1478" s="4"/>
    </row>
    <row r="1479" spans="1:14" x14ac:dyDescent="0.25">
      <c r="A1479" s="1">
        <v>12568</v>
      </c>
      <c r="B1479" s="1" t="s">
        <v>282</v>
      </c>
      <c r="C1479" t="s">
        <v>283</v>
      </c>
      <c r="D1479" t="s">
        <v>101</v>
      </c>
      <c r="E1479" s="2">
        <v>3500</v>
      </c>
      <c r="F1479" s="2">
        <v>0</v>
      </c>
      <c r="G1479" s="3" t="s">
        <v>8</v>
      </c>
      <c r="L1479" t="str">
        <f t="shared" si="50"/>
        <v>Pseudonitzschia12568</v>
      </c>
      <c r="N1479" s="4"/>
    </row>
    <row r="1480" spans="1:14" s="16" customFormat="1" x14ac:dyDescent="0.25">
      <c r="A1480" s="15">
        <v>12569</v>
      </c>
      <c r="B1480" s="15" t="s">
        <v>282</v>
      </c>
      <c r="C1480" s="16" t="s">
        <v>283</v>
      </c>
      <c r="D1480" s="16" t="s">
        <v>101</v>
      </c>
      <c r="E1480" s="17">
        <v>2000</v>
      </c>
      <c r="F1480" s="17">
        <v>0</v>
      </c>
      <c r="G1480" s="18" t="s">
        <v>19</v>
      </c>
      <c r="L1480" s="16" t="str">
        <f t="shared" si="50"/>
        <v>dinoflagellate12569</v>
      </c>
      <c r="N1480" s="19"/>
    </row>
    <row r="1481" spans="1:14" x14ac:dyDescent="0.25">
      <c r="A1481" s="1">
        <v>12570</v>
      </c>
      <c r="B1481" s="1" t="s">
        <v>282</v>
      </c>
      <c r="C1481" t="s">
        <v>283</v>
      </c>
      <c r="D1481" t="s">
        <v>101</v>
      </c>
      <c r="E1481" s="2">
        <v>1000</v>
      </c>
      <c r="F1481" s="2">
        <v>0</v>
      </c>
      <c r="G1481" s="3" t="s">
        <v>26</v>
      </c>
      <c r="L1481" t="str">
        <f t="shared" si="50"/>
        <v>Chaetoceros12570</v>
      </c>
      <c r="N1481" s="4"/>
    </row>
    <row r="1482" spans="1:14" x14ac:dyDescent="0.25">
      <c r="A1482" s="1">
        <v>12571</v>
      </c>
      <c r="B1482" s="1" t="s">
        <v>282</v>
      </c>
      <c r="C1482" t="s">
        <v>283</v>
      </c>
      <c r="D1482" t="s">
        <v>101</v>
      </c>
      <c r="E1482" s="2">
        <v>7500</v>
      </c>
      <c r="F1482" s="2">
        <v>0</v>
      </c>
      <c r="G1482" s="3" t="s">
        <v>4</v>
      </c>
      <c r="L1482" t="str">
        <f t="shared" si="50"/>
        <v>Gephyrocapsa12571</v>
      </c>
      <c r="N1482" s="4"/>
    </row>
    <row r="1483" spans="1:14" x14ac:dyDescent="0.25">
      <c r="A1483" s="1">
        <v>12572</v>
      </c>
      <c r="B1483" s="1" t="s">
        <v>282</v>
      </c>
      <c r="C1483" t="s">
        <v>283</v>
      </c>
      <c r="D1483" t="s">
        <v>101</v>
      </c>
      <c r="E1483" s="2">
        <v>12000</v>
      </c>
      <c r="F1483" s="2">
        <v>0</v>
      </c>
      <c r="G1483" s="3" t="s">
        <v>12</v>
      </c>
      <c r="L1483" t="str">
        <f t="shared" si="50"/>
        <v>Amphora12572</v>
      </c>
      <c r="N1483" s="4"/>
    </row>
    <row r="1484" spans="1:14" x14ac:dyDescent="0.25">
      <c r="A1484" s="1">
        <v>12573</v>
      </c>
      <c r="B1484" s="1" t="s">
        <v>282</v>
      </c>
      <c r="C1484" t="s">
        <v>283</v>
      </c>
      <c r="D1484" t="s">
        <v>101</v>
      </c>
      <c r="E1484" s="2">
        <v>10000</v>
      </c>
      <c r="F1484" s="2">
        <v>0</v>
      </c>
      <c r="G1484" s="3" t="s">
        <v>9</v>
      </c>
      <c r="H1484" t="s">
        <v>10</v>
      </c>
      <c r="L1484" t="str">
        <f t="shared" si="50"/>
        <v>Fragilariopsis12573</v>
      </c>
      <c r="N1484" s="4"/>
    </row>
    <row r="1485" spans="1:14" x14ac:dyDescent="0.25">
      <c r="A1485" s="1">
        <v>12574</v>
      </c>
      <c r="B1485" s="1" t="s">
        <v>282</v>
      </c>
      <c r="C1485" t="s">
        <v>283</v>
      </c>
      <c r="D1485" t="s">
        <v>101</v>
      </c>
      <c r="E1485" s="2">
        <v>25000</v>
      </c>
      <c r="F1485" s="2">
        <v>0</v>
      </c>
      <c r="G1485" s="3" t="s">
        <v>9</v>
      </c>
      <c r="H1485" t="s">
        <v>10</v>
      </c>
      <c r="L1485" t="str">
        <f>+CONCATENATE(G1485,A1484,"a")</f>
        <v>Fragilariopsis12573a</v>
      </c>
      <c r="N1485" s="4"/>
    </row>
    <row r="1486" spans="1:14" x14ac:dyDescent="0.25">
      <c r="A1486" s="1">
        <v>12575</v>
      </c>
      <c r="B1486" s="1" t="s">
        <v>282</v>
      </c>
      <c r="C1486" t="s">
        <v>283</v>
      </c>
      <c r="D1486" t="s">
        <v>101</v>
      </c>
      <c r="E1486" s="2">
        <v>5000</v>
      </c>
      <c r="F1486" s="2">
        <v>0</v>
      </c>
      <c r="G1486" s="3" t="s">
        <v>14</v>
      </c>
      <c r="K1486" t="s">
        <v>284</v>
      </c>
      <c r="L1486" t="str">
        <f t="shared" si="50"/>
        <v>Nitzschia12575</v>
      </c>
      <c r="N1486" s="4"/>
    </row>
    <row r="1487" spans="1:14" x14ac:dyDescent="0.25">
      <c r="A1487" s="1">
        <v>12576</v>
      </c>
      <c r="B1487" s="1" t="s">
        <v>282</v>
      </c>
      <c r="C1487" t="s">
        <v>283</v>
      </c>
      <c r="D1487" t="s">
        <v>101</v>
      </c>
      <c r="E1487" s="2">
        <v>25000</v>
      </c>
      <c r="F1487" s="2">
        <v>0</v>
      </c>
      <c r="G1487" s="3" t="s">
        <v>14</v>
      </c>
      <c r="L1487" t="str">
        <f>+CONCATENATE(G1487,A1486,"a")</f>
        <v>Nitzschia12575a</v>
      </c>
      <c r="N1487" s="4"/>
    </row>
    <row r="1488" spans="1:14" x14ac:dyDescent="0.25">
      <c r="A1488" s="1">
        <v>12577</v>
      </c>
      <c r="B1488" s="1" t="s">
        <v>282</v>
      </c>
      <c r="C1488" t="s">
        <v>283</v>
      </c>
      <c r="D1488" t="s">
        <v>101</v>
      </c>
      <c r="E1488" s="2">
        <v>25000</v>
      </c>
      <c r="F1488" s="2">
        <v>0</v>
      </c>
      <c r="G1488" s="3" t="s">
        <v>14</v>
      </c>
      <c r="L1488" t="str">
        <f>+CONCATENATE(G1488,A1486,"b")</f>
        <v>Nitzschia12575b</v>
      </c>
      <c r="N1488" s="4"/>
    </row>
    <row r="1489" spans="1:14" x14ac:dyDescent="0.25">
      <c r="A1489" s="1">
        <v>12578</v>
      </c>
      <c r="B1489" s="1" t="s">
        <v>282</v>
      </c>
      <c r="C1489" t="s">
        <v>283</v>
      </c>
      <c r="D1489" t="s">
        <v>101</v>
      </c>
      <c r="E1489" s="2">
        <v>7500</v>
      </c>
      <c r="F1489" s="2">
        <v>0</v>
      </c>
      <c r="G1489" s="3" t="s">
        <v>14</v>
      </c>
      <c r="L1489" t="str">
        <f t="shared" si="50"/>
        <v>Nitzschia12578</v>
      </c>
      <c r="N1489" s="4"/>
    </row>
    <row r="1490" spans="1:14" x14ac:dyDescent="0.25">
      <c r="A1490" s="1">
        <v>12579</v>
      </c>
      <c r="B1490" s="1" t="s">
        <v>282</v>
      </c>
      <c r="C1490" t="s">
        <v>283</v>
      </c>
      <c r="D1490" t="s">
        <v>101</v>
      </c>
      <c r="E1490" s="2">
        <v>2000</v>
      </c>
      <c r="F1490" s="2">
        <v>0</v>
      </c>
      <c r="G1490" s="3" t="s">
        <v>26</v>
      </c>
      <c r="L1490" t="str">
        <f t="shared" si="50"/>
        <v>Chaetoceros12579</v>
      </c>
      <c r="N1490" s="4"/>
    </row>
    <row r="1491" spans="1:14" x14ac:dyDescent="0.25">
      <c r="A1491" s="1">
        <v>12580</v>
      </c>
      <c r="B1491" s="1" t="s">
        <v>282</v>
      </c>
      <c r="C1491" t="s">
        <v>283</v>
      </c>
      <c r="D1491" t="s">
        <v>101</v>
      </c>
      <c r="E1491" s="2">
        <v>10000</v>
      </c>
      <c r="F1491" s="2">
        <v>0</v>
      </c>
      <c r="G1491" s="3" t="s">
        <v>13</v>
      </c>
      <c r="L1491" t="str">
        <f t="shared" si="50"/>
        <v>Syracosphaera12580</v>
      </c>
      <c r="N1491" s="4"/>
    </row>
    <row r="1492" spans="1:14" x14ac:dyDescent="0.25">
      <c r="A1492" s="1">
        <v>12581</v>
      </c>
      <c r="B1492" s="1" t="s">
        <v>285</v>
      </c>
      <c r="C1492" t="s">
        <v>286</v>
      </c>
      <c r="D1492" t="s">
        <v>101</v>
      </c>
      <c r="E1492" s="2">
        <v>2500</v>
      </c>
      <c r="F1492" s="2">
        <v>0</v>
      </c>
      <c r="G1492" s="3" t="s">
        <v>16</v>
      </c>
      <c r="L1492" t="str">
        <f t="shared" ref="L1492" si="51">+CONCATENATE(G1492,A1492)</f>
        <v>Thalassiosira12581</v>
      </c>
      <c r="N1492" s="4"/>
    </row>
    <row r="1493" spans="1:14" x14ac:dyDescent="0.25">
      <c r="A1493" s="1">
        <v>12582</v>
      </c>
      <c r="B1493" s="1" t="s">
        <v>285</v>
      </c>
      <c r="C1493" t="s">
        <v>286</v>
      </c>
      <c r="D1493" t="s">
        <v>101</v>
      </c>
      <c r="E1493" s="2">
        <v>10000</v>
      </c>
      <c r="F1493" s="2">
        <v>0</v>
      </c>
      <c r="G1493" s="3" t="s">
        <v>16</v>
      </c>
      <c r="L1493" t="str">
        <f>+CONCATENATE(G1493,A1492,"a")</f>
        <v>Thalassiosira12581a</v>
      </c>
      <c r="N1493" s="4"/>
    </row>
    <row r="1494" spans="1:14" x14ac:dyDescent="0.25">
      <c r="A1494" s="1">
        <v>12637</v>
      </c>
      <c r="B1494" s="1" t="s">
        <v>287</v>
      </c>
      <c r="C1494" t="s">
        <v>320</v>
      </c>
      <c r="D1494" t="s">
        <v>101</v>
      </c>
      <c r="E1494" s="2">
        <v>5000</v>
      </c>
      <c r="F1494" s="2">
        <v>0</v>
      </c>
      <c r="G1494" s="3" t="s">
        <v>9</v>
      </c>
      <c r="H1494" t="s">
        <v>10</v>
      </c>
      <c r="L1494" t="str">
        <f t="shared" ref="L1494:L1520" si="52">+CONCATENATE(G1494,A1494)</f>
        <v>Fragilariopsis12637</v>
      </c>
      <c r="N1494" s="4"/>
    </row>
    <row r="1495" spans="1:14" x14ac:dyDescent="0.25">
      <c r="A1495" s="1">
        <v>12638</v>
      </c>
      <c r="B1495" s="1" t="s">
        <v>287</v>
      </c>
      <c r="C1495" t="s">
        <v>320</v>
      </c>
      <c r="D1495" t="s">
        <v>101</v>
      </c>
      <c r="E1495" s="2">
        <v>30000</v>
      </c>
      <c r="F1495" s="2">
        <v>0</v>
      </c>
      <c r="G1495" s="3" t="s">
        <v>113</v>
      </c>
      <c r="H1495" t="s">
        <v>288</v>
      </c>
      <c r="L1495" t="str">
        <f t="shared" si="52"/>
        <v>Minidiscus12638</v>
      </c>
      <c r="N1495" s="4"/>
    </row>
    <row r="1496" spans="1:14" x14ac:dyDescent="0.25">
      <c r="A1496" s="1">
        <v>12639</v>
      </c>
      <c r="B1496" s="1" t="s">
        <v>287</v>
      </c>
      <c r="C1496" t="s">
        <v>320</v>
      </c>
      <c r="D1496" t="s">
        <v>101</v>
      </c>
      <c r="E1496" s="2">
        <v>10000</v>
      </c>
      <c r="F1496" s="2">
        <v>0</v>
      </c>
      <c r="G1496" s="3" t="s">
        <v>36</v>
      </c>
      <c r="L1496" t="str">
        <f t="shared" si="52"/>
        <v>Diploneis12639</v>
      </c>
      <c r="N1496" s="4"/>
    </row>
    <row r="1497" spans="1:14" x14ac:dyDescent="0.25">
      <c r="A1497" s="1">
        <v>12640</v>
      </c>
      <c r="B1497" s="1" t="s">
        <v>287</v>
      </c>
      <c r="C1497" t="s">
        <v>320</v>
      </c>
      <c r="D1497" t="s">
        <v>101</v>
      </c>
      <c r="E1497" s="2">
        <v>7500</v>
      </c>
      <c r="F1497" s="2">
        <v>0</v>
      </c>
      <c r="G1497" s="3" t="s">
        <v>7</v>
      </c>
      <c r="L1497" t="str">
        <f t="shared" si="52"/>
        <v>Achnanthes12640</v>
      </c>
      <c r="N1497" s="4"/>
    </row>
    <row r="1498" spans="1:14" x14ac:dyDescent="0.25">
      <c r="A1498" s="1">
        <v>12641</v>
      </c>
      <c r="B1498" s="1" t="s">
        <v>287</v>
      </c>
      <c r="C1498" t="s">
        <v>320</v>
      </c>
      <c r="D1498" t="s">
        <v>101</v>
      </c>
      <c r="E1498" s="2">
        <v>10000</v>
      </c>
      <c r="F1498" s="2">
        <v>0</v>
      </c>
      <c r="G1498" s="3" t="s">
        <v>12</v>
      </c>
      <c r="L1498" t="str">
        <f t="shared" si="52"/>
        <v>Amphora12641</v>
      </c>
      <c r="N1498" s="4"/>
    </row>
    <row r="1499" spans="1:14" x14ac:dyDescent="0.25">
      <c r="A1499" s="1">
        <v>12642</v>
      </c>
      <c r="B1499" s="1" t="s">
        <v>287</v>
      </c>
      <c r="C1499" t="s">
        <v>320</v>
      </c>
      <c r="D1499" t="s">
        <v>101</v>
      </c>
      <c r="E1499" s="2">
        <v>25000</v>
      </c>
      <c r="F1499" s="2">
        <v>0</v>
      </c>
      <c r="G1499" s="3" t="s">
        <v>35</v>
      </c>
      <c r="H1499" t="s">
        <v>120</v>
      </c>
      <c r="L1499" t="str">
        <f t="shared" si="52"/>
        <v>Cyclotella12642</v>
      </c>
      <c r="N1499" s="4"/>
    </row>
    <row r="1500" spans="1:14" x14ac:dyDescent="0.25">
      <c r="A1500" s="1">
        <v>12643</v>
      </c>
      <c r="B1500" s="1" t="s">
        <v>287</v>
      </c>
      <c r="C1500" t="s">
        <v>320</v>
      </c>
      <c r="D1500" t="s">
        <v>101</v>
      </c>
      <c r="E1500" s="2">
        <v>4500</v>
      </c>
      <c r="F1500" s="2">
        <v>0</v>
      </c>
      <c r="G1500" s="3" t="s">
        <v>36</v>
      </c>
      <c r="L1500" t="str">
        <f t="shared" si="52"/>
        <v>Diploneis12643</v>
      </c>
      <c r="N1500" s="4"/>
    </row>
    <row r="1501" spans="1:14" x14ac:dyDescent="0.25">
      <c r="A1501" s="1">
        <v>12644</v>
      </c>
      <c r="B1501" s="1" t="s">
        <v>287</v>
      </c>
      <c r="C1501" t="s">
        <v>320</v>
      </c>
      <c r="D1501" t="s">
        <v>101</v>
      </c>
      <c r="E1501" s="2">
        <v>2000</v>
      </c>
      <c r="F1501" s="2">
        <v>0</v>
      </c>
      <c r="G1501" s="3" t="s">
        <v>177</v>
      </c>
      <c r="L1501" t="str">
        <f t="shared" si="52"/>
        <v>Synedra12644</v>
      </c>
      <c r="N1501" s="4"/>
    </row>
    <row r="1502" spans="1:14" x14ac:dyDescent="0.25">
      <c r="A1502" s="1">
        <v>12645</v>
      </c>
      <c r="B1502" s="1" t="s">
        <v>287</v>
      </c>
      <c r="C1502" t="s">
        <v>320</v>
      </c>
      <c r="D1502" t="s">
        <v>101</v>
      </c>
      <c r="E1502" s="2">
        <v>20000</v>
      </c>
      <c r="F1502" s="2">
        <v>0</v>
      </c>
      <c r="G1502" s="3" t="s">
        <v>177</v>
      </c>
      <c r="L1502" t="str">
        <f>+CONCATENATE(G1502,A1501,"a")</f>
        <v>Synedra12644a</v>
      </c>
      <c r="N1502" s="4"/>
    </row>
    <row r="1503" spans="1:14" x14ac:dyDescent="0.25">
      <c r="A1503" s="1">
        <v>12646</v>
      </c>
      <c r="B1503" s="1" t="s">
        <v>287</v>
      </c>
      <c r="C1503" t="s">
        <v>320</v>
      </c>
      <c r="D1503" t="s">
        <v>101</v>
      </c>
      <c r="E1503" s="2">
        <v>20000</v>
      </c>
      <c r="F1503" s="2">
        <v>0</v>
      </c>
      <c r="G1503" s="3" t="s">
        <v>177</v>
      </c>
      <c r="L1503" t="str">
        <f>+CONCATENATE(G1503,A1501,"b")</f>
        <v>Synedra12644b</v>
      </c>
      <c r="N1503" s="4"/>
    </row>
    <row r="1504" spans="1:14" x14ac:dyDescent="0.25">
      <c r="A1504" s="1">
        <v>12647</v>
      </c>
      <c r="B1504" s="1" t="s">
        <v>287</v>
      </c>
      <c r="C1504" t="s">
        <v>320</v>
      </c>
      <c r="D1504" t="s">
        <v>101</v>
      </c>
      <c r="E1504" s="2">
        <v>11000</v>
      </c>
      <c r="F1504" s="2">
        <v>0</v>
      </c>
      <c r="G1504" s="3" t="s">
        <v>12</v>
      </c>
      <c r="L1504" t="str">
        <f t="shared" si="52"/>
        <v>Amphora12647</v>
      </c>
      <c r="N1504" s="4"/>
    </row>
    <row r="1505" spans="1:14" x14ac:dyDescent="0.25">
      <c r="A1505" s="1">
        <v>12648</v>
      </c>
      <c r="B1505" s="1" t="s">
        <v>287</v>
      </c>
      <c r="C1505" t="s">
        <v>320</v>
      </c>
      <c r="D1505" t="s">
        <v>101</v>
      </c>
      <c r="E1505" s="2">
        <v>15000</v>
      </c>
      <c r="F1505" s="2">
        <v>0</v>
      </c>
      <c r="G1505" s="3" t="s">
        <v>3</v>
      </c>
      <c r="L1505" t="str">
        <f t="shared" si="52"/>
        <v>Cocconeis12648</v>
      </c>
      <c r="N1505" s="4"/>
    </row>
    <row r="1506" spans="1:14" x14ac:dyDescent="0.25">
      <c r="A1506" s="1">
        <v>12649</v>
      </c>
      <c r="B1506" s="1" t="s">
        <v>287</v>
      </c>
      <c r="C1506" t="s">
        <v>320</v>
      </c>
      <c r="D1506" t="s">
        <v>101</v>
      </c>
      <c r="E1506" s="2">
        <v>5000</v>
      </c>
      <c r="F1506" s="2">
        <v>0</v>
      </c>
      <c r="G1506" s="3" t="s">
        <v>14</v>
      </c>
      <c r="L1506" t="str">
        <f t="shared" si="52"/>
        <v>Nitzschia12649</v>
      </c>
      <c r="N1506" s="4"/>
    </row>
    <row r="1507" spans="1:14" x14ac:dyDescent="0.25">
      <c r="A1507" s="1">
        <v>12650</v>
      </c>
      <c r="B1507" s="1" t="s">
        <v>287</v>
      </c>
      <c r="C1507" t="s">
        <v>320</v>
      </c>
      <c r="D1507" t="s">
        <v>101</v>
      </c>
      <c r="E1507" s="2">
        <v>22000</v>
      </c>
      <c r="F1507" s="2">
        <v>0</v>
      </c>
      <c r="G1507" s="3" t="s">
        <v>14</v>
      </c>
      <c r="L1507" t="str">
        <f>+CONCATENATE(G1507,A1506,"a")</f>
        <v>Nitzschia12649a</v>
      </c>
      <c r="N1507" s="4"/>
    </row>
    <row r="1508" spans="1:14" x14ac:dyDescent="0.25">
      <c r="A1508" s="1">
        <v>12651</v>
      </c>
      <c r="B1508" s="1" t="s">
        <v>287</v>
      </c>
      <c r="C1508" t="s">
        <v>320</v>
      </c>
      <c r="D1508" t="s">
        <v>101</v>
      </c>
      <c r="E1508" s="2">
        <v>22000</v>
      </c>
      <c r="F1508" s="2">
        <v>0</v>
      </c>
      <c r="G1508" s="3" t="s">
        <v>14</v>
      </c>
      <c r="L1508" t="str">
        <f>+CONCATENATE(G1508,A1506,"b")</f>
        <v>Nitzschia12649b</v>
      </c>
      <c r="N1508" s="4"/>
    </row>
    <row r="1509" spans="1:14" x14ac:dyDescent="0.25">
      <c r="A1509" s="1">
        <v>12652</v>
      </c>
      <c r="B1509" s="1" t="s">
        <v>287</v>
      </c>
      <c r="C1509" t="s">
        <v>320</v>
      </c>
      <c r="D1509" t="s">
        <v>101</v>
      </c>
      <c r="E1509" s="2">
        <v>10000</v>
      </c>
      <c r="F1509" s="2">
        <v>0</v>
      </c>
      <c r="G1509" s="3" t="s">
        <v>117</v>
      </c>
      <c r="L1509" t="str">
        <f t="shared" si="52"/>
        <v>spore12652</v>
      </c>
      <c r="N1509" s="4"/>
    </row>
    <row r="1510" spans="1:14" x14ac:dyDescent="0.25">
      <c r="A1510" s="1">
        <v>12653</v>
      </c>
      <c r="B1510" s="1" t="s">
        <v>287</v>
      </c>
      <c r="C1510" t="s">
        <v>320</v>
      </c>
      <c r="D1510" t="s">
        <v>101</v>
      </c>
      <c r="E1510" s="2">
        <v>10000</v>
      </c>
      <c r="F1510" s="2">
        <v>0</v>
      </c>
      <c r="G1510" s="3" t="s">
        <v>36</v>
      </c>
      <c r="L1510" t="str">
        <f t="shared" si="52"/>
        <v>Diploneis12653</v>
      </c>
      <c r="N1510" s="4"/>
    </row>
    <row r="1511" spans="1:14" x14ac:dyDescent="0.25">
      <c r="A1511" s="1">
        <v>12654</v>
      </c>
      <c r="B1511" s="1" t="s">
        <v>287</v>
      </c>
      <c r="C1511" t="s">
        <v>320</v>
      </c>
      <c r="D1511" t="s">
        <v>101</v>
      </c>
      <c r="E1511" s="2">
        <v>10000</v>
      </c>
      <c r="F1511" s="2">
        <v>0</v>
      </c>
      <c r="G1511" s="3" t="s">
        <v>14</v>
      </c>
      <c r="L1511" t="str">
        <f t="shared" si="52"/>
        <v>Nitzschia12654</v>
      </c>
      <c r="N1511" s="4"/>
    </row>
    <row r="1512" spans="1:14" x14ac:dyDescent="0.25">
      <c r="A1512" s="1">
        <v>12655</v>
      </c>
      <c r="B1512" s="1" t="s">
        <v>287</v>
      </c>
      <c r="C1512" t="s">
        <v>320</v>
      </c>
      <c r="D1512" t="s">
        <v>101</v>
      </c>
      <c r="E1512" s="2">
        <v>3500</v>
      </c>
      <c r="F1512" s="2">
        <v>0</v>
      </c>
      <c r="G1512" s="3" t="s">
        <v>12</v>
      </c>
      <c r="L1512" t="str">
        <f t="shared" si="52"/>
        <v>Amphora12655</v>
      </c>
      <c r="N1512" s="4"/>
    </row>
    <row r="1513" spans="1:14" x14ac:dyDescent="0.25">
      <c r="A1513" s="1">
        <v>12656</v>
      </c>
      <c r="B1513" s="1" t="s">
        <v>287</v>
      </c>
      <c r="C1513" t="s">
        <v>320</v>
      </c>
      <c r="D1513" t="s">
        <v>101</v>
      </c>
      <c r="E1513" s="2">
        <v>10000</v>
      </c>
      <c r="F1513" s="2">
        <v>0</v>
      </c>
      <c r="G1513" s="3" t="s">
        <v>2</v>
      </c>
      <c r="L1513" t="str">
        <f t="shared" si="52"/>
        <v>Navicula12656</v>
      </c>
      <c r="N1513" s="4"/>
    </row>
    <row r="1514" spans="1:14" x14ac:dyDescent="0.25">
      <c r="A1514" s="1">
        <v>12657</v>
      </c>
      <c r="B1514" s="1" t="s">
        <v>287</v>
      </c>
      <c r="C1514" t="s">
        <v>320</v>
      </c>
      <c r="D1514" t="s">
        <v>101</v>
      </c>
      <c r="E1514" s="2">
        <v>15000</v>
      </c>
      <c r="F1514" s="2">
        <v>0</v>
      </c>
      <c r="G1514" s="3" t="s">
        <v>13</v>
      </c>
      <c r="L1514" t="str">
        <f t="shared" si="52"/>
        <v>Syracosphaera12657</v>
      </c>
      <c r="N1514" s="4"/>
    </row>
    <row r="1515" spans="1:14" x14ac:dyDescent="0.25">
      <c r="A1515" s="1">
        <v>12658</v>
      </c>
      <c r="B1515" s="1" t="s">
        <v>287</v>
      </c>
      <c r="C1515" t="s">
        <v>320</v>
      </c>
      <c r="D1515" t="s">
        <v>101</v>
      </c>
      <c r="E1515" s="2">
        <v>10000</v>
      </c>
      <c r="F1515" s="2">
        <v>0</v>
      </c>
      <c r="G1515" s="3" t="s">
        <v>27</v>
      </c>
      <c r="L1515" t="str">
        <f t="shared" si="52"/>
        <v>Thalassionema12658</v>
      </c>
      <c r="N1515" s="4"/>
    </row>
    <row r="1516" spans="1:14" x14ac:dyDescent="0.25">
      <c r="A1516" s="1">
        <v>12659</v>
      </c>
      <c r="B1516" s="1" t="s">
        <v>287</v>
      </c>
      <c r="C1516" t="s">
        <v>320</v>
      </c>
      <c r="D1516" t="s">
        <v>101</v>
      </c>
      <c r="E1516" s="2">
        <v>20000</v>
      </c>
      <c r="F1516" s="2">
        <v>0</v>
      </c>
      <c r="G1516" s="3" t="s">
        <v>7</v>
      </c>
      <c r="L1516" t="str">
        <f t="shared" si="52"/>
        <v>Achnanthes12659</v>
      </c>
      <c r="N1516" s="4"/>
    </row>
    <row r="1517" spans="1:14" x14ac:dyDescent="0.25">
      <c r="A1517" s="1">
        <v>12660</v>
      </c>
      <c r="B1517" s="1" t="s">
        <v>287</v>
      </c>
      <c r="C1517" t="s">
        <v>320</v>
      </c>
      <c r="D1517" t="s">
        <v>101</v>
      </c>
      <c r="E1517" s="2">
        <v>5000</v>
      </c>
      <c r="F1517" s="2">
        <v>0</v>
      </c>
      <c r="G1517" s="3" t="s">
        <v>2</v>
      </c>
      <c r="L1517" t="str">
        <f t="shared" si="52"/>
        <v>Navicula12660</v>
      </c>
      <c r="N1517" s="4"/>
    </row>
    <row r="1518" spans="1:14" x14ac:dyDescent="0.25">
      <c r="A1518" s="1">
        <v>12661</v>
      </c>
      <c r="B1518" s="1" t="s">
        <v>287</v>
      </c>
      <c r="C1518" t="s">
        <v>320</v>
      </c>
      <c r="D1518" t="s">
        <v>101</v>
      </c>
      <c r="E1518" s="2">
        <v>10000</v>
      </c>
      <c r="F1518" s="2">
        <v>0</v>
      </c>
      <c r="G1518" s="3" t="s">
        <v>7</v>
      </c>
      <c r="L1518" t="str">
        <f t="shared" si="52"/>
        <v>Achnanthes12661</v>
      </c>
      <c r="N1518" s="4"/>
    </row>
    <row r="1519" spans="1:14" x14ac:dyDescent="0.25">
      <c r="A1519" s="1">
        <v>12662</v>
      </c>
      <c r="B1519" s="1" t="s">
        <v>287</v>
      </c>
      <c r="C1519" t="s">
        <v>320</v>
      </c>
      <c r="D1519" t="s">
        <v>101</v>
      </c>
      <c r="E1519" s="2">
        <v>5000</v>
      </c>
      <c r="F1519" s="2">
        <v>0</v>
      </c>
      <c r="G1519" s="3" t="s">
        <v>2</v>
      </c>
      <c r="L1519" t="str">
        <f t="shared" si="52"/>
        <v>Navicula12662</v>
      </c>
      <c r="N1519" s="4"/>
    </row>
    <row r="1520" spans="1:14" x14ac:dyDescent="0.25">
      <c r="A1520" s="1">
        <v>12663</v>
      </c>
      <c r="B1520" s="1" t="s">
        <v>287</v>
      </c>
      <c r="C1520" t="s">
        <v>320</v>
      </c>
      <c r="D1520" t="s">
        <v>101</v>
      </c>
      <c r="E1520" s="2">
        <v>2000</v>
      </c>
      <c r="F1520" s="2">
        <v>0</v>
      </c>
      <c r="G1520" s="3" t="s">
        <v>14</v>
      </c>
      <c r="L1520" t="str">
        <f t="shared" si="52"/>
        <v>Nitzschia12663</v>
      </c>
      <c r="N1520" s="4"/>
    </row>
    <row r="1521" spans="1:14" x14ac:dyDescent="0.25">
      <c r="A1521" s="1">
        <v>12664</v>
      </c>
      <c r="B1521" s="1" t="s">
        <v>287</v>
      </c>
      <c r="C1521" t="s">
        <v>320</v>
      </c>
      <c r="D1521" t="s">
        <v>101</v>
      </c>
      <c r="E1521" s="2">
        <v>15000</v>
      </c>
      <c r="F1521" s="2">
        <v>0</v>
      </c>
      <c r="G1521" s="3" t="s">
        <v>14</v>
      </c>
      <c r="L1521" t="str">
        <f>+CONCATENATE(G1521,A1520,"a")</f>
        <v>Nitzschia12663a</v>
      </c>
      <c r="N1521" s="4"/>
    </row>
    <row r="1522" spans="1:14" x14ac:dyDescent="0.25">
      <c r="A1522" s="1">
        <v>12665</v>
      </c>
      <c r="B1522" s="1" t="s">
        <v>287</v>
      </c>
      <c r="C1522" t="s">
        <v>320</v>
      </c>
      <c r="D1522" t="s">
        <v>101</v>
      </c>
      <c r="E1522" s="2">
        <v>15000</v>
      </c>
      <c r="F1522" s="2">
        <v>0</v>
      </c>
      <c r="G1522" s="3" t="s">
        <v>14</v>
      </c>
      <c r="L1522" t="str">
        <f>+CONCATENATE(G1522,A1520,"b")</f>
        <v>Nitzschia12663b</v>
      </c>
      <c r="N1522" s="4"/>
    </row>
    <row r="1523" spans="1:14" x14ac:dyDescent="0.25">
      <c r="A1523" s="6">
        <v>12808</v>
      </c>
      <c r="B1523" s="6" t="s">
        <v>168</v>
      </c>
      <c r="C1523" s="7" t="s">
        <v>289</v>
      </c>
      <c r="D1523" s="7" t="s">
        <v>101</v>
      </c>
      <c r="E1523" s="8">
        <v>2000</v>
      </c>
      <c r="F1523" s="8">
        <v>0</v>
      </c>
      <c r="G1523" s="9" t="s">
        <v>290</v>
      </c>
      <c r="H1523" s="7"/>
      <c r="I1523" s="7"/>
      <c r="J1523" s="7"/>
      <c r="K1523" s="7"/>
      <c r="L1523" s="7" t="s">
        <v>291</v>
      </c>
      <c r="M1523" s="7"/>
      <c r="N1523" s="4"/>
    </row>
    <row r="1524" spans="1:14" x14ac:dyDescent="0.25">
      <c r="A1524" s="6">
        <v>12809</v>
      </c>
      <c r="B1524" s="6" t="s">
        <v>168</v>
      </c>
      <c r="C1524" s="7" t="s">
        <v>289</v>
      </c>
      <c r="D1524" s="7" t="s">
        <v>101</v>
      </c>
      <c r="E1524" s="8">
        <v>20000</v>
      </c>
      <c r="F1524" s="8">
        <v>0</v>
      </c>
      <c r="G1524" s="9" t="s">
        <v>290</v>
      </c>
      <c r="H1524" s="7"/>
      <c r="I1524" s="7"/>
      <c r="J1524" s="7"/>
      <c r="K1524" s="7"/>
      <c r="L1524" s="7" t="s">
        <v>292</v>
      </c>
      <c r="M1524" s="7"/>
      <c r="N1524" s="4"/>
    </row>
    <row r="1525" spans="1:14" x14ac:dyDescent="0.25">
      <c r="A1525" s="6">
        <v>12810</v>
      </c>
      <c r="B1525" s="6" t="s">
        <v>168</v>
      </c>
      <c r="C1525" s="7" t="s">
        <v>289</v>
      </c>
      <c r="D1525" s="7" t="s">
        <v>101</v>
      </c>
      <c r="E1525" s="8">
        <v>20000</v>
      </c>
      <c r="F1525" s="8">
        <v>0</v>
      </c>
      <c r="G1525" s="9" t="s">
        <v>290</v>
      </c>
      <c r="H1525" s="7"/>
      <c r="I1525" s="7"/>
      <c r="J1525" s="7"/>
      <c r="K1525" s="7"/>
      <c r="L1525" s="7" t="s">
        <v>293</v>
      </c>
      <c r="M1525" s="7"/>
      <c r="N1525" s="4"/>
    </row>
    <row r="1526" spans="1:14" x14ac:dyDescent="0.25">
      <c r="A1526" s="6">
        <v>12811</v>
      </c>
      <c r="B1526" s="6" t="s">
        <v>168</v>
      </c>
      <c r="C1526" s="7" t="s">
        <v>289</v>
      </c>
      <c r="D1526" s="7" t="s">
        <v>101</v>
      </c>
      <c r="E1526" s="8">
        <v>2500</v>
      </c>
      <c r="F1526" s="8">
        <v>0</v>
      </c>
      <c r="G1526" s="9" t="s">
        <v>290</v>
      </c>
      <c r="H1526" s="7"/>
      <c r="I1526" s="7"/>
      <c r="J1526" s="7"/>
      <c r="K1526" s="7"/>
      <c r="L1526" s="7" t="s">
        <v>294</v>
      </c>
      <c r="M1526" s="7"/>
      <c r="N1526" s="4"/>
    </row>
    <row r="1527" spans="1:14" x14ac:dyDescent="0.25">
      <c r="A1527" s="6">
        <v>12812</v>
      </c>
      <c r="B1527" s="6" t="s">
        <v>168</v>
      </c>
      <c r="C1527" s="7" t="s">
        <v>289</v>
      </c>
      <c r="D1527" s="7" t="s">
        <v>101</v>
      </c>
      <c r="E1527" s="8">
        <v>25000</v>
      </c>
      <c r="F1527" s="8">
        <v>0</v>
      </c>
      <c r="G1527" s="9" t="s">
        <v>290</v>
      </c>
      <c r="H1527" s="7"/>
      <c r="I1527" s="7"/>
      <c r="J1527" s="7"/>
      <c r="K1527" s="7"/>
      <c r="L1527" s="7" t="s">
        <v>295</v>
      </c>
      <c r="M1527" s="7"/>
      <c r="N1527" s="4"/>
    </row>
    <row r="1528" spans="1:14" x14ac:dyDescent="0.25">
      <c r="A1528" s="6">
        <v>12813</v>
      </c>
      <c r="B1528" s="6" t="s">
        <v>168</v>
      </c>
      <c r="C1528" s="7" t="s">
        <v>289</v>
      </c>
      <c r="D1528" s="7" t="s">
        <v>101</v>
      </c>
      <c r="E1528" s="8">
        <v>25000</v>
      </c>
      <c r="F1528" s="8">
        <v>0</v>
      </c>
      <c r="G1528" s="9" t="s">
        <v>290</v>
      </c>
      <c r="H1528" s="7"/>
      <c r="I1528" s="7"/>
      <c r="J1528" s="7"/>
      <c r="K1528" s="7"/>
      <c r="L1528" s="7" t="s">
        <v>296</v>
      </c>
      <c r="M1528" s="7"/>
      <c r="N1528" s="4"/>
    </row>
    <row r="1529" spans="1:14" x14ac:dyDescent="0.25">
      <c r="A1529" s="6">
        <v>12814</v>
      </c>
      <c r="B1529" s="6" t="s">
        <v>168</v>
      </c>
      <c r="C1529" s="7" t="s">
        <v>289</v>
      </c>
      <c r="D1529" s="7" t="s">
        <v>101</v>
      </c>
      <c r="E1529" s="8">
        <v>10000</v>
      </c>
      <c r="F1529" s="8">
        <v>0</v>
      </c>
      <c r="G1529" s="9" t="s">
        <v>297</v>
      </c>
      <c r="H1529" s="7"/>
      <c r="I1529" s="7"/>
      <c r="J1529" s="7"/>
      <c r="K1529" s="7"/>
      <c r="L1529" s="7" t="s">
        <v>298</v>
      </c>
      <c r="M1529" s="7"/>
      <c r="N1529" s="4"/>
    </row>
    <row r="1530" spans="1:14" x14ac:dyDescent="0.25">
      <c r="A1530" s="6">
        <v>12815</v>
      </c>
      <c r="B1530" s="6" t="s">
        <v>168</v>
      </c>
      <c r="C1530" s="7" t="s">
        <v>289</v>
      </c>
      <c r="D1530" s="7" t="s">
        <v>101</v>
      </c>
      <c r="E1530" s="8">
        <v>2000</v>
      </c>
      <c r="F1530" s="8">
        <v>0</v>
      </c>
      <c r="G1530" s="9" t="s">
        <v>12</v>
      </c>
      <c r="H1530" s="7"/>
      <c r="I1530" s="7"/>
      <c r="J1530" s="7"/>
      <c r="K1530" s="7"/>
      <c r="L1530" t="str">
        <f>+CONCATENATE(G1530,A1530)</f>
        <v>Amphora12815</v>
      </c>
      <c r="M1530" s="7"/>
      <c r="N1530" s="4"/>
    </row>
    <row r="1531" spans="1:14" x14ac:dyDescent="0.25">
      <c r="A1531" s="6">
        <v>12816</v>
      </c>
      <c r="B1531" s="6" t="s">
        <v>168</v>
      </c>
      <c r="C1531" s="7" t="s">
        <v>289</v>
      </c>
      <c r="D1531" s="7" t="s">
        <v>101</v>
      </c>
      <c r="E1531" s="8">
        <v>15000</v>
      </c>
      <c r="F1531" s="8">
        <v>0</v>
      </c>
      <c r="G1531" s="9" t="s">
        <v>12</v>
      </c>
      <c r="H1531" s="7"/>
      <c r="I1531" s="7"/>
      <c r="J1531" s="7"/>
      <c r="K1531" s="7"/>
      <c r="L1531" t="str">
        <f>+CONCATENATE(G1531,A1530,"a")</f>
        <v>Amphora12815a</v>
      </c>
      <c r="M1531" s="7"/>
      <c r="N1531" s="4"/>
    </row>
    <row r="1532" spans="1:14" x14ac:dyDescent="0.25">
      <c r="A1532" s="6">
        <v>12817</v>
      </c>
      <c r="B1532" s="6" t="s">
        <v>168</v>
      </c>
      <c r="C1532" s="7" t="s">
        <v>289</v>
      </c>
      <c r="D1532" s="7" t="s">
        <v>101</v>
      </c>
      <c r="E1532" s="8">
        <v>15000</v>
      </c>
      <c r="F1532" s="8">
        <v>0</v>
      </c>
      <c r="G1532" s="9" t="s">
        <v>12</v>
      </c>
      <c r="H1532" s="7"/>
      <c r="I1532" s="7"/>
      <c r="J1532" s="7"/>
      <c r="K1532" s="7"/>
      <c r="L1532" t="str">
        <f>+CONCATENATE(G1532,A1530,"b")</f>
        <v>Amphora12815b</v>
      </c>
      <c r="M1532" s="7"/>
      <c r="N1532" s="4"/>
    </row>
    <row r="1533" spans="1:14" x14ac:dyDescent="0.25">
      <c r="A1533" s="6">
        <v>12818</v>
      </c>
      <c r="B1533" s="6" t="s">
        <v>168</v>
      </c>
      <c r="C1533" s="7" t="s">
        <v>289</v>
      </c>
      <c r="D1533" s="7" t="s">
        <v>101</v>
      </c>
      <c r="E1533" s="8">
        <v>2000</v>
      </c>
      <c r="F1533" s="8">
        <v>0</v>
      </c>
      <c r="G1533" s="9" t="s">
        <v>299</v>
      </c>
      <c r="H1533" s="7"/>
      <c r="I1533" s="7"/>
      <c r="J1533" s="7"/>
      <c r="K1533" s="7"/>
      <c r="L1533" t="str">
        <f>+CONCATENATE(G1533,A1533)</f>
        <v>Surirella12818</v>
      </c>
      <c r="M1533" s="7"/>
      <c r="N1533" s="4"/>
    </row>
    <row r="1534" spans="1:14" x14ac:dyDescent="0.25">
      <c r="A1534" s="1">
        <v>12959</v>
      </c>
      <c r="B1534" s="1" t="s">
        <v>211</v>
      </c>
      <c r="C1534" s="7" t="s">
        <v>300</v>
      </c>
      <c r="D1534" s="7" t="s">
        <v>101</v>
      </c>
      <c r="E1534" s="2">
        <v>25000</v>
      </c>
      <c r="F1534" s="2">
        <v>0</v>
      </c>
      <c r="G1534" s="3" t="s">
        <v>9</v>
      </c>
      <c r="H1534" t="s">
        <v>305</v>
      </c>
      <c r="L1534" t="str">
        <f t="shared" ref="L1534:L1560" si="53">+CONCATENATE(G1534,A1534)</f>
        <v>Fragilariopsis12959</v>
      </c>
      <c r="N1534" s="4"/>
    </row>
    <row r="1535" spans="1:14" x14ac:dyDescent="0.25">
      <c r="A1535" s="1">
        <v>12960</v>
      </c>
      <c r="B1535" s="1" t="s">
        <v>211</v>
      </c>
      <c r="C1535" s="7" t="s">
        <v>300</v>
      </c>
      <c r="D1535" s="7" t="s">
        <v>101</v>
      </c>
      <c r="E1535" s="2">
        <v>5000</v>
      </c>
      <c r="F1535" s="2">
        <v>0</v>
      </c>
      <c r="G1535" s="3" t="s">
        <v>9</v>
      </c>
      <c r="L1535" t="str">
        <f t="shared" si="53"/>
        <v>Fragilariopsis12960</v>
      </c>
      <c r="N1535" s="4"/>
    </row>
    <row r="1536" spans="1:14" x14ac:dyDescent="0.25">
      <c r="A1536" s="1">
        <v>12961</v>
      </c>
      <c r="B1536" s="1" t="s">
        <v>211</v>
      </c>
      <c r="C1536" s="7" t="s">
        <v>300</v>
      </c>
      <c r="D1536" s="7" t="s">
        <v>101</v>
      </c>
      <c r="E1536" s="2">
        <v>25000</v>
      </c>
      <c r="F1536" s="2">
        <v>0</v>
      </c>
      <c r="G1536" s="3" t="s">
        <v>9</v>
      </c>
      <c r="L1536" t="str">
        <f>+CONCATENATE(G1536,A1535,"a")</f>
        <v>Fragilariopsis12960a</v>
      </c>
      <c r="N1536" s="4"/>
    </row>
    <row r="1537" spans="1:14" x14ac:dyDescent="0.25">
      <c r="A1537" s="1">
        <v>12962</v>
      </c>
      <c r="B1537" s="1" t="s">
        <v>211</v>
      </c>
      <c r="C1537" s="7" t="s">
        <v>300</v>
      </c>
      <c r="D1537" s="7" t="s">
        <v>101</v>
      </c>
      <c r="E1537" s="2">
        <v>3500</v>
      </c>
      <c r="F1537" s="2">
        <v>0</v>
      </c>
      <c r="G1537" s="3" t="s">
        <v>16</v>
      </c>
      <c r="L1537" t="str">
        <f t="shared" si="53"/>
        <v>Thalassiosira12962</v>
      </c>
      <c r="N1537" s="4"/>
    </row>
    <row r="1538" spans="1:14" x14ac:dyDescent="0.25">
      <c r="A1538" s="1">
        <v>12963</v>
      </c>
      <c r="B1538" s="1" t="s">
        <v>211</v>
      </c>
      <c r="C1538" s="7" t="s">
        <v>300</v>
      </c>
      <c r="D1538" s="7" t="s">
        <v>101</v>
      </c>
      <c r="E1538" s="2">
        <v>7500</v>
      </c>
      <c r="F1538" s="2">
        <v>0</v>
      </c>
      <c r="G1538" s="3" t="s">
        <v>43</v>
      </c>
      <c r="H1538" t="s">
        <v>135</v>
      </c>
      <c r="L1538" t="str">
        <f t="shared" si="53"/>
        <v>Leptocylindrus12963</v>
      </c>
      <c r="N1538" s="4"/>
    </row>
    <row r="1539" spans="1:14" x14ac:dyDescent="0.25">
      <c r="A1539" s="1">
        <v>12991</v>
      </c>
      <c r="B1539" s="1" t="s">
        <v>133</v>
      </c>
      <c r="C1539" s="7" t="s">
        <v>301</v>
      </c>
      <c r="D1539" s="7" t="s">
        <v>101</v>
      </c>
      <c r="E1539" s="2">
        <v>1500</v>
      </c>
      <c r="F1539" s="2">
        <v>0</v>
      </c>
      <c r="G1539" s="3" t="s">
        <v>9</v>
      </c>
      <c r="H1539" t="s">
        <v>305</v>
      </c>
      <c r="L1539" t="str">
        <f t="shared" si="53"/>
        <v>Fragilariopsis12991</v>
      </c>
      <c r="N1539" s="4"/>
    </row>
    <row r="1540" spans="1:14" x14ac:dyDescent="0.25">
      <c r="A1540" s="1">
        <v>12992</v>
      </c>
      <c r="B1540" s="1" t="s">
        <v>133</v>
      </c>
      <c r="C1540" s="7" t="s">
        <v>301</v>
      </c>
      <c r="D1540" s="7" t="s">
        <v>101</v>
      </c>
      <c r="E1540" s="2">
        <v>25000</v>
      </c>
      <c r="F1540" s="2">
        <v>0</v>
      </c>
      <c r="G1540" s="3" t="s">
        <v>9</v>
      </c>
      <c r="H1540" t="s">
        <v>305</v>
      </c>
      <c r="L1540" t="str">
        <f>+CONCATENATE(G1540,A1539,"a")</f>
        <v>Fragilariopsis12991a</v>
      </c>
      <c r="N1540" s="4"/>
    </row>
    <row r="1541" spans="1:14" x14ac:dyDescent="0.25">
      <c r="A1541" s="1">
        <v>12993</v>
      </c>
      <c r="B1541" s="1" t="s">
        <v>133</v>
      </c>
      <c r="C1541" s="7" t="s">
        <v>301</v>
      </c>
      <c r="D1541" s="7" t="s">
        <v>101</v>
      </c>
      <c r="E1541" s="2">
        <v>25000</v>
      </c>
      <c r="F1541" s="2">
        <v>0</v>
      </c>
      <c r="G1541" s="3" t="s">
        <v>9</v>
      </c>
      <c r="H1541" t="s">
        <v>305</v>
      </c>
      <c r="L1541" t="str">
        <f>+CONCATENATE(G1541,A1539,"b")</f>
        <v>Fragilariopsis12991b</v>
      </c>
      <c r="N1541" s="4"/>
    </row>
    <row r="1542" spans="1:14" x14ac:dyDescent="0.25">
      <c r="A1542" s="1">
        <v>12994</v>
      </c>
      <c r="B1542" s="1" t="s">
        <v>133</v>
      </c>
      <c r="C1542" s="7" t="s">
        <v>301</v>
      </c>
      <c r="D1542" s="7" t="s">
        <v>101</v>
      </c>
      <c r="E1542" s="2">
        <v>25000</v>
      </c>
      <c r="F1542" s="2">
        <v>0</v>
      </c>
      <c r="G1542" s="3" t="s">
        <v>9</v>
      </c>
      <c r="H1542" t="s">
        <v>305</v>
      </c>
      <c r="L1542" t="str">
        <f>+CONCATENATE(G1542,A1539,"c")</f>
        <v>Fragilariopsis12991c</v>
      </c>
      <c r="N1542" s="4"/>
    </row>
    <row r="1543" spans="1:14" x14ac:dyDescent="0.25">
      <c r="A1543" s="1">
        <v>12995</v>
      </c>
      <c r="B1543" s="1" t="s">
        <v>302</v>
      </c>
      <c r="C1543" s="7" t="s">
        <v>303</v>
      </c>
      <c r="D1543" s="7" t="s">
        <v>101</v>
      </c>
      <c r="E1543" s="2">
        <v>3300</v>
      </c>
      <c r="F1543" s="2">
        <v>0</v>
      </c>
      <c r="G1543" s="3" t="s">
        <v>80</v>
      </c>
      <c r="L1543" t="str">
        <f t="shared" si="53"/>
        <v>Haslea12995</v>
      </c>
      <c r="N1543" s="4"/>
    </row>
    <row r="1544" spans="1:14" x14ac:dyDescent="0.25">
      <c r="A1544" s="1">
        <v>12996</v>
      </c>
      <c r="B1544" s="1" t="s">
        <v>302</v>
      </c>
      <c r="C1544" s="7" t="s">
        <v>303</v>
      </c>
      <c r="D1544" s="7" t="s">
        <v>101</v>
      </c>
      <c r="E1544" s="2">
        <v>2000</v>
      </c>
      <c r="F1544" s="2">
        <v>0</v>
      </c>
      <c r="G1544" s="3" t="s">
        <v>9</v>
      </c>
      <c r="H1544" t="s">
        <v>305</v>
      </c>
      <c r="L1544" t="str">
        <f t="shared" si="53"/>
        <v>Fragilariopsis12996</v>
      </c>
      <c r="N1544" s="4"/>
    </row>
    <row r="1545" spans="1:14" x14ac:dyDescent="0.25">
      <c r="A1545" s="1">
        <v>12997</v>
      </c>
      <c r="B1545" s="1" t="s">
        <v>302</v>
      </c>
      <c r="C1545" s="7" t="s">
        <v>303</v>
      </c>
      <c r="D1545" s="7" t="s">
        <v>101</v>
      </c>
      <c r="E1545" s="2">
        <v>50000</v>
      </c>
      <c r="F1545" s="2">
        <v>0</v>
      </c>
      <c r="G1545" s="3" t="s">
        <v>9</v>
      </c>
      <c r="H1545" t="s">
        <v>305</v>
      </c>
      <c r="L1545" t="str">
        <f>+CONCATENATE(G1545,A1544,"a")</f>
        <v>Fragilariopsis12996a</v>
      </c>
      <c r="N1545" s="4"/>
    </row>
    <row r="1546" spans="1:14" x14ac:dyDescent="0.25">
      <c r="A1546" s="1">
        <v>12998</v>
      </c>
      <c r="B1546" s="1" t="s">
        <v>302</v>
      </c>
      <c r="C1546" s="7" t="s">
        <v>303</v>
      </c>
      <c r="D1546" s="7" t="s">
        <v>101</v>
      </c>
      <c r="E1546" s="2">
        <v>25000</v>
      </c>
      <c r="F1546" s="2">
        <v>0</v>
      </c>
      <c r="G1546" s="3" t="s">
        <v>9</v>
      </c>
      <c r="H1546" t="s">
        <v>305</v>
      </c>
      <c r="L1546" t="str">
        <f>+CONCATENATE(G1546,A1544,"b")</f>
        <v>Fragilariopsis12996b</v>
      </c>
      <c r="N1546" s="4"/>
    </row>
    <row r="1547" spans="1:14" x14ac:dyDescent="0.25">
      <c r="A1547" s="1">
        <v>12999</v>
      </c>
      <c r="B1547" s="1" t="s">
        <v>302</v>
      </c>
      <c r="C1547" s="7" t="s">
        <v>303</v>
      </c>
      <c r="D1547" s="7" t="s">
        <v>101</v>
      </c>
      <c r="E1547" s="2">
        <v>25000</v>
      </c>
      <c r="F1547" s="2">
        <v>0</v>
      </c>
      <c r="G1547" s="3" t="s">
        <v>9</v>
      </c>
      <c r="H1547" t="s">
        <v>305</v>
      </c>
      <c r="L1547" t="str">
        <f>+CONCATENATE(G1547,A1544,"c")</f>
        <v>Fragilariopsis12996c</v>
      </c>
      <c r="N1547" s="4"/>
    </row>
    <row r="1548" spans="1:14" x14ac:dyDescent="0.25">
      <c r="A1548" s="1">
        <v>13000</v>
      </c>
      <c r="B1548" s="1" t="s">
        <v>302</v>
      </c>
      <c r="C1548" s="7" t="s">
        <v>303</v>
      </c>
      <c r="D1548" s="7" t="s">
        <v>101</v>
      </c>
      <c r="E1548" s="2">
        <v>1500</v>
      </c>
      <c r="F1548" s="2">
        <v>0</v>
      </c>
      <c r="G1548" s="3" t="s">
        <v>9</v>
      </c>
      <c r="H1548" t="s">
        <v>305</v>
      </c>
      <c r="L1548" t="str">
        <f t="shared" si="53"/>
        <v>Fragilariopsis13000</v>
      </c>
      <c r="N1548" s="4"/>
    </row>
    <row r="1549" spans="1:14" x14ac:dyDescent="0.25">
      <c r="A1549" s="1">
        <v>13001</v>
      </c>
      <c r="B1549" s="1" t="s">
        <v>302</v>
      </c>
      <c r="C1549" s="7" t="s">
        <v>303</v>
      </c>
      <c r="D1549" s="7" t="s">
        <v>101</v>
      </c>
      <c r="E1549" s="2">
        <v>25000</v>
      </c>
      <c r="F1549" s="2">
        <v>0</v>
      </c>
      <c r="G1549" s="3" t="s">
        <v>9</v>
      </c>
      <c r="H1549" t="s">
        <v>305</v>
      </c>
      <c r="L1549" t="str">
        <f>+CONCATENATE(G1549,A1548,"a")</f>
        <v>Fragilariopsis13000a</v>
      </c>
      <c r="N1549" s="4"/>
    </row>
    <row r="1550" spans="1:14" x14ac:dyDescent="0.25">
      <c r="A1550" s="1">
        <v>13002</v>
      </c>
      <c r="B1550" s="1" t="s">
        <v>302</v>
      </c>
      <c r="C1550" s="7" t="s">
        <v>303</v>
      </c>
      <c r="D1550" s="7" t="s">
        <v>101</v>
      </c>
      <c r="E1550" s="2">
        <v>25000</v>
      </c>
      <c r="F1550" s="2">
        <v>0</v>
      </c>
      <c r="G1550" s="3" t="s">
        <v>9</v>
      </c>
      <c r="H1550" t="s">
        <v>305</v>
      </c>
      <c r="L1550" t="str">
        <f>+CONCATENATE(G1550,A1548,"b")</f>
        <v>Fragilariopsis13000b</v>
      </c>
      <c r="N1550" s="4"/>
    </row>
    <row r="1551" spans="1:14" x14ac:dyDescent="0.25">
      <c r="A1551" s="1">
        <v>13003</v>
      </c>
      <c r="B1551" s="1" t="s">
        <v>302</v>
      </c>
      <c r="C1551" s="7" t="s">
        <v>303</v>
      </c>
      <c r="D1551" s="7" t="s">
        <v>101</v>
      </c>
      <c r="E1551" s="2">
        <v>25000</v>
      </c>
      <c r="F1551" s="2">
        <v>0</v>
      </c>
      <c r="G1551" s="3" t="s">
        <v>9</v>
      </c>
      <c r="H1551" t="s">
        <v>305</v>
      </c>
      <c r="L1551" t="str">
        <f>+CONCATENATE(G1551,A1548,"c")</f>
        <v>Fragilariopsis13000c</v>
      </c>
      <c r="N1551" s="4"/>
    </row>
    <row r="1552" spans="1:14" x14ac:dyDescent="0.25">
      <c r="A1552" s="1">
        <v>13004</v>
      </c>
      <c r="B1552" s="1" t="s">
        <v>302</v>
      </c>
      <c r="C1552" s="7" t="s">
        <v>303</v>
      </c>
      <c r="D1552" s="7" t="s">
        <v>101</v>
      </c>
      <c r="E1552" s="2">
        <v>1500</v>
      </c>
      <c r="F1552" s="2">
        <v>0</v>
      </c>
      <c r="G1552" s="3" t="s">
        <v>16</v>
      </c>
      <c r="L1552" t="str">
        <f t="shared" si="53"/>
        <v>Thalassiosira13004</v>
      </c>
      <c r="N1552" s="4"/>
    </row>
    <row r="1553" spans="1:14" x14ac:dyDescent="0.25">
      <c r="A1553" s="1">
        <v>13005</v>
      </c>
      <c r="B1553" s="1" t="s">
        <v>302</v>
      </c>
      <c r="C1553" s="7" t="s">
        <v>303</v>
      </c>
      <c r="D1553" s="7" t="s">
        <v>101</v>
      </c>
      <c r="E1553" s="2">
        <v>9000</v>
      </c>
      <c r="F1553" s="2">
        <v>0</v>
      </c>
      <c r="G1553" s="3" t="s">
        <v>16</v>
      </c>
      <c r="L1553" t="str">
        <f>+CONCATENATE(G1553,A1552,"a")</f>
        <v>Thalassiosira13004a</v>
      </c>
      <c r="N1553" s="4"/>
    </row>
    <row r="1554" spans="1:14" x14ac:dyDescent="0.25">
      <c r="A1554" s="1">
        <v>13006</v>
      </c>
      <c r="B1554" s="1" t="s">
        <v>302</v>
      </c>
      <c r="C1554" s="7" t="s">
        <v>303</v>
      </c>
      <c r="D1554" s="7" t="s">
        <v>101</v>
      </c>
      <c r="E1554" s="2">
        <v>15000</v>
      </c>
      <c r="F1554" s="2">
        <v>0</v>
      </c>
      <c r="G1554" s="3" t="s">
        <v>16</v>
      </c>
      <c r="L1554" t="str">
        <f>+CONCATENATE(G1554,A1552,"b")</f>
        <v>Thalassiosira13004b</v>
      </c>
      <c r="N1554" s="4"/>
    </row>
    <row r="1555" spans="1:14" x14ac:dyDescent="0.25">
      <c r="A1555" s="1">
        <v>13007</v>
      </c>
      <c r="B1555" s="1" t="s">
        <v>302</v>
      </c>
      <c r="C1555" s="7" t="s">
        <v>303</v>
      </c>
      <c r="D1555" s="7" t="s">
        <v>101</v>
      </c>
      <c r="E1555" s="2">
        <v>1800</v>
      </c>
      <c r="F1555" s="2">
        <v>0</v>
      </c>
      <c r="G1555" s="3" t="s">
        <v>16</v>
      </c>
      <c r="L1555" t="str">
        <f t="shared" si="53"/>
        <v>Thalassiosira13007</v>
      </c>
      <c r="N1555" s="4"/>
    </row>
    <row r="1556" spans="1:14" x14ac:dyDescent="0.25">
      <c r="A1556" s="1">
        <v>13008</v>
      </c>
      <c r="B1556" s="1" t="s">
        <v>302</v>
      </c>
      <c r="C1556" s="7" t="s">
        <v>303</v>
      </c>
      <c r="D1556" s="7" t="s">
        <v>101</v>
      </c>
      <c r="E1556" s="2">
        <v>50000</v>
      </c>
      <c r="F1556" s="2">
        <v>0</v>
      </c>
      <c r="G1556" s="3" t="s">
        <v>16</v>
      </c>
      <c r="L1556" t="str">
        <f>+CONCATENATE(G1556,A1555,"a")</f>
        <v>Thalassiosira13007a</v>
      </c>
      <c r="N1556" s="4"/>
    </row>
    <row r="1557" spans="1:14" x14ac:dyDescent="0.25">
      <c r="A1557" s="1">
        <v>13009</v>
      </c>
      <c r="B1557" s="1" t="s">
        <v>302</v>
      </c>
      <c r="C1557" s="7" t="s">
        <v>303</v>
      </c>
      <c r="D1557" s="7" t="s">
        <v>101</v>
      </c>
      <c r="E1557" s="2">
        <v>25000</v>
      </c>
      <c r="F1557" s="2">
        <v>0</v>
      </c>
      <c r="G1557" s="3" t="s">
        <v>16</v>
      </c>
      <c r="L1557" t="str">
        <f>+CONCATENATE(G1557,A1555,"b")</f>
        <v>Thalassiosira13007b</v>
      </c>
      <c r="N1557" s="4"/>
    </row>
    <row r="1558" spans="1:14" x14ac:dyDescent="0.25">
      <c r="A1558" s="1">
        <v>13010</v>
      </c>
      <c r="B1558" s="1" t="s">
        <v>302</v>
      </c>
      <c r="C1558" s="7" t="s">
        <v>303</v>
      </c>
      <c r="D1558" s="7" t="s">
        <v>101</v>
      </c>
      <c r="E1558" s="2">
        <v>20000</v>
      </c>
      <c r="F1558" s="2">
        <v>0</v>
      </c>
      <c r="G1558" s="3" t="s">
        <v>16</v>
      </c>
      <c r="L1558" t="str">
        <f>+CONCATENATE(G1558,A1555,"c")</f>
        <v>Thalassiosira13007c</v>
      </c>
      <c r="N1558" s="4"/>
    </row>
    <row r="1559" spans="1:14" x14ac:dyDescent="0.25">
      <c r="A1559" s="1">
        <v>13011</v>
      </c>
      <c r="B1559" s="1" t="s">
        <v>302</v>
      </c>
      <c r="C1559" s="7" t="s">
        <v>303</v>
      </c>
      <c r="D1559" s="7" t="s">
        <v>101</v>
      </c>
      <c r="E1559" s="2">
        <v>1000</v>
      </c>
      <c r="F1559" s="2">
        <v>0</v>
      </c>
      <c r="G1559" s="3" t="s">
        <v>304</v>
      </c>
      <c r="L1559" t="str">
        <f t="shared" si="53"/>
        <v>Stellarima13011</v>
      </c>
      <c r="N1559" s="4"/>
    </row>
    <row r="1560" spans="1:14" x14ac:dyDescent="0.25">
      <c r="A1560" s="1">
        <v>13012</v>
      </c>
      <c r="B1560" s="1" t="s">
        <v>302</v>
      </c>
      <c r="C1560" s="7" t="s">
        <v>303</v>
      </c>
      <c r="D1560" s="7" t="s">
        <v>101</v>
      </c>
      <c r="E1560" s="2">
        <v>1500</v>
      </c>
      <c r="F1560" s="2">
        <v>0</v>
      </c>
      <c r="G1560" s="3" t="s">
        <v>9</v>
      </c>
      <c r="H1560" t="s">
        <v>305</v>
      </c>
      <c r="L1560" t="str">
        <f t="shared" si="53"/>
        <v>Fragilariopsis13012</v>
      </c>
      <c r="N1560" s="4"/>
    </row>
    <row r="1561" spans="1:14" x14ac:dyDescent="0.25">
      <c r="A1561" s="1">
        <v>13013</v>
      </c>
      <c r="B1561" s="1" t="s">
        <v>302</v>
      </c>
      <c r="C1561" s="7" t="s">
        <v>303</v>
      </c>
      <c r="D1561" s="7" t="s">
        <v>101</v>
      </c>
      <c r="E1561" s="2">
        <v>25000</v>
      </c>
      <c r="F1561" s="2">
        <v>0</v>
      </c>
      <c r="G1561" s="3" t="s">
        <v>9</v>
      </c>
      <c r="H1561" t="s">
        <v>305</v>
      </c>
      <c r="L1561" t="str">
        <f>+CONCATENATE(G1561,A1560,"a")</f>
        <v>Fragilariopsis13012a</v>
      </c>
      <c r="N1561" s="4"/>
    </row>
    <row r="1562" spans="1:14" x14ac:dyDescent="0.25">
      <c r="A1562" s="1">
        <v>13014</v>
      </c>
      <c r="B1562" s="1" t="s">
        <v>302</v>
      </c>
      <c r="C1562" s="7" t="s">
        <v>303</v>
      </c>
      <c r="D1562" s="7" t="s">
        <v>101</v>
      </c>
      <c r="E1562" s="2">
        <v>25000</v>
      </c>
      <c r="F1562" s="2">
        <v>0</v>
      </c>
      <c r="G1562" s="3" t="s">
        <v>9</v>
      </c>
      <c r="H1562" t="s">
        <v>305</v>
      </c>
      <c r="L1562" t="str">
        <f>+CONCATENATE(G1562,A1560,"b")</f>
        <v>Fragilariopsis13012b</v>
      </c>
      <c r="N1562" s="4"/>
    </row>
    <row r="1563" spans="1:14" x14ac:dyDescent="0.25">
      <c r="A1563" s="1">
        <v>13015</v>
      </c>
      <c r="B1563" s="1" t="s">
        <v>302</v>
      </c>
      <c r="C1563" s="7" t="s">
        <v>303</v>
      </c>
      <c r="D1563" s="7" t="s">
        <v>101</v>
      </c>
      <c r="E1563" s="2">
        <v>7500</v>
      </c>
      <c r="F1563" s="2">
        <v>0</v>
      </c>
      <c r="G1563" s="3" t="s">
        <v>128</v>
      </c>
      <c r="L1563" t="str">
        <f t="shared" ref="L1563" si="54">+CONCATENATE(G1563,A1563)</f>
        <v>Detonula13015</v>
      </c>
      <c r="N156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2013-09-07T19:58:17Z</dcterms:created>
  <dcterms:modified xsi:type="dcterms:W3CDTF">2013-09-08T00:56:24Z</dcterms:modified>
</cp:coreProperties>
</file>