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Daphnia/Desktop/paleo pCO2 data base/archive/archive data files July 2020/"/>
    </mc:Choice>
  </mc:AlternateContent>
  <xr:revisionPtr revIDLastSave="0" documentId="13_ncr:1_{3D94B9B3-B0DF-EC45-AEEC-B36414864581}" xr6:coauthVersionLast="36" xr6:coauthVersionMax="36" xr10:uidLastSave="{00000000-0000-0000-0000-000000000000}"/>
  <bookViews>
    <workbookView xWindow="3200" yWindow="1200" windowWidth="25600" windowHeight="15540" tabRatio="500" xr2:uid="{00000000-000D-0000-FFFF-FFFF00000000}"/>
  </bookViews>
  <sheets>
    <sheet name="boron isotopes" sheetId="2" r:id="rId1"/>
    <sheet name="Column specifications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Z5" i="2" l="1"/>
  <c r="EZ6" i="2"/>
  <c r="EZ7" i="2"/>
  <c r="EZ8" i="2"/>
  <c r="EZ9" i="2"/>
  <c r="EZ10" i="2"/>
  <c r="EZ11" i="2"/>
  <c r="EZ12" i="2"/>
  <c r="EZ13" i="2"/>
  <c r="EZ14" i="2"/>
  <c r="EZ15" i="2"/>
  <c r="EZ16" i="2"/>
  <c r="EZ17" i="2"/>
  <c r="EZ18" i="2"/>
  <c r="EZ19" i="2"/>
  <c r="EZ20" i="2"/>
  <c r="EZ21" i="2"/>
  <c r="EZ22" i="2"/>
  <c r="EZ4" i="2"/>
  <c r="AG26" i="2" l="1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25" i="2"/>
  <c r="H5" i="2" l="1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6" i="2"/>
  <c r="I16" i="2"/>
  <c r="J16" i="2"/>
  <c r="H17" i="2"/>
  <c r="I17" i="2"/>
  <c r="J17" i="2"/>
  <c r="H18" i="2"/>
  <c r="I18" i="2"/>
  <c r="J18" i="2"/>
  <c r="H19" i="2"/>
  <c r="I19" i="2"/>
  <c r="J19" i="2"/>
  <c r="H21" i="2"/>
  <c r="I21" i="2"/>
  <c r="J21" i="2"/>
  <c r="H22" i="2"/>
  <c r="I22" i="2"/>
  <c r="J22" i="2"/>
  <c r="H20" i="2"/>
  <c r="I20" i="2"/>
  <c r="J20" i="2"/>
  <c r="H15" i="2"/>
  <c r="I15" i="2"/>
  <c r="J15" i="2"/>
  <c r="J4" i="2"/>
  <c r="I4" i="2"/>
  <c r="H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6" i="2"/>
  <c r="F16" i="2"/>
  <c r="G16" i="2"/>
  <c r="E17" i="2"/>
  <c r="F17" i="2"/>
  <c r="G17" i="2"/>
  <c r="E18" i="2"/>
  <c r="F18" i="2"/>
  <c r="G18" i="2"/>
  <c r="E19" i="2"/>
  <c r="F19" i="2"/>
  <c r="G19" i="2"/>
  <c r="E21" i="2"/>
  <c r="F21" i="2"/>
  <c r="G21" i="2"/>
  <c r="E22" i="2"/>
  <c r="F22" i="2"/>
  <c r="G22" i="2"/>
  <c r="E20" i="2"/>
  <c r="F20" i="2"/>
  <c r="G20" i="2"/>
  <c r="E15" i="2"/>
  <c r="F15" i="2"/>
  <c r="G15" i="2"/>
  <c r="F4" i="2"/>
  <c r="G4" i="2"/>
  <c r="E4" i="2"/>
</calcChain>
</file>

<file path=xl/sharedStrings.xml><?xml version="1.0" encoding="utf-8"?>
<sst xmlns="http://schemas.openxmlformats.org/spreadsheetml/2006/main" count="2890" uniqueCount="240">
  <si>
    <r>
      <rPr>
        <vertAlign val="superscript"/>
        <sz val="10"/>
        <rFont val="Verdana"/>
        <family val="2"/>
      </rPr>
      <t>a</t>
    </r>
    <r>
      <rPr>
        <sz val="12"/>
        <color theme="1"/>
        <rFont val="Calibri"/>
        <family val="2"/>
        <scheme val="minor"/>
      </rPr>
      <t>for definitions of CSF-A, CSF-B and CCSF, please see: https://www.iodp.org/policies-and-guidelines/142-iodp-depth-scales-terminology-april-2011/file</t>
    </r>
  </si>
  <si>
    <t>REFERENCE AND CONTACT INFORMATION</t>
  </si>
  <si>
    <t>SAMPLE IDENTIFICATION</t>
  </si>
  <si>
    <t>AGE CONSTRAINTS</t>
  </si>
  <si>
    <t>ANALYTICAL SPECIFICATIONS</t>
  </si>
  <si>
    <t>VITAL EFFECT</t>
    <phoneticPr fontId="0" type="noConversion"/>
  </si>
  <si>
    <r>
      <rPr>
        <b/>
        <sz val="12"/>
        <rFont val="Calibri (Body)"/>
      </rPr>
      <t>CALCULATED</t>
    </r>
    <r>
      <rPr>
        <b/>
        <sz val="12"/>
        <rFont val="Symbol"/>
        <charset val="2"/>
      </rPr>
      <t xml:space="preserve"> d</t>
    </r>
    <r>
      <rPr>
        <b/>
        <vertAlign val="superscript"/>
        <sz val="12"/>
        <rFont val="Verdana"/>
        <family val="2"/>
      </rPr>
      <t>11</t>
    </r>
    <r>
      <rPr>
        <b/>
        <sz val="12"/>
        <rFont val="Verdana"/>
        <family val="2"/>
      </rPr>
      <t>B</t>
    </r>
    <r>
      <rPr>
        <b/>
        <vertAlign val="subscript"/>
        <sz val="12"/>
        <rFont val="Verdana"/>
        <family val="2"/>
      </rPr>
      <t>borate</t>
    </r>
  </si>
  <si>
    <t>ACCESSORY INPUTS</t>
  </si>
  <si>
    <t>METHOD OF TEMPERATURE DETERMINATION</t>
  </si>
  <si>
    <t>ALTERNATIVE METHOD OF TEMPERATURE RECONSTRUCTION</t>
  </si>
  <si>
    <t>SEAWATER COMPOSITION</t>
  </si>
  <si>
    <t>AQUEOUS BORON ISOTOPE FRACTIONATION</t>
  </si>
  <si>
    <r>
      <t>PARAMETERIZATION OF CO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CALCULATION</t>
    </r>
  </si>
  <si>
    <t>SECOND PARAMETER OF THE CARBONATE SYSTEM</t>
  </si>
  <si>
    <t>CALCULATED PARAMETERS OF THE CARBONATE SYSTEM</t>
  </si>
  <si>
    <t>alternative Age (in case different models are available)</t>
  </si>
  <si>
    <r>
      <rPr>
        <sz val="12"/>
        <rFont val="Symbol"/>
        <charset val="2"/>
      </rPr>
      <t>d</t>
    </r>
    <r>
      <rPr>
        <vertAlign val="superscript"/>
        <sz val="12"/>
        <rFont val="Verdana"/>
        <family val="2"/>
      </rPr>
      <t>11</t>
    </r>
    <r>
      <rPr>
        <sz val="12"/>
        <rFont val="Verdana"/>
        <family val="2"/>
      </rPr>
      <t>B (relative to SRM 951)</t>
    </r>
  </si>
  <si>
    <r>
      <rPr>
        <b/>
        <sz val="12"/>
        <color indexed="8"/>
        <rFont val="Symbol"/>
        <charset val="2"/>
      </rPr>
      <t>d</t>
    </r>
    <r>
      <rPr>
        <b/>
        <vertAlign val="superscript"/>
        <sz val="12"/>
        <color indexed="8"/>
        <rFont val="Verdana"/>
        <family val="2"/>
      </rPr>
      <t>11</t>
    </r>
    <r>
      <rPr>
        <b/>
        <sz val="12"/>
        <color indexed="8"/>
        <rFont val="Verdana"/>
        <family val="2"/>
      </rPr>
      <t>B</t>
    </r>
    <r>
      <rPr>
        <b/>
        <vertAlign val="subscript"/>
        <sz val="12"/>
        <color indexed="8"/>
        <rFont val="Verdana"/>
        <family val="2"/>
      </rPr>
      <t>c</t>
    </r>
    <r>
      <rPr>
        <b/>
        <sz val="12"/>
        <color indexed="8"/>
        <rFont val="Verdana"/>
        <family val="2"/>
      </rPr>
      <t>/</t>
    </r>
    <r>
      <rPr>
        <b/>
        <sz val="12"/>
        <color indexed="8"/>
        <rFont val="Symbol"/>
        <charset val="2"/>
      </rPr>
      <t>d</t>
    </r>
    <r>
      <rPr>
        <b/>
        <vertAlign val="superscript"/>
        <sz val="12"/>
        <color indexed="8"/>
        <rFont val="Verdana"/>
        <family val="2"/>
      </rPr>
      <t>11</t>
    </r>
    <r>
      <rPr>
        <b/>
        <sz val="12"/>
        <color indexed="8"/>
        <rFont val="Verdana"/>
        <family val="2"/>
      </rPr>
      <t>B</t>
    </r>
    <r>
      <rPr>
        <b/>
        <vertAlign val="subscript"/>
        <sz val="12"/>
        <color indexed="8"/>
        <rFont val="Verdana"/>
        <family val="2"/>
      </rPr>
      <t>borate</t>
    </r>
    <r>
      <rPr>
        <b/>
        <sz val="12"/>
        <color indexed="8"/>
        <rFont val="Verdana"/>
        <family val="2"/>
      </rPr>
      <t xml:space="preserve"> calibration slope</t>
    </r>
  </si>
  <si>
    <r>
      <rPr>
        <b/>
        <sz val="12"/>
        <rFont val="Symbol"/>
        <charset val="2"/>
      </rPr>
      <t>d</t>
    </r>
    <r>
      <rPr>
        <b/>
        <vertAlign val="superscript"/>
        <sz val="12"/>
        <rFont val="Verdana"/>
        <family val="2"/>
      </rPr>
      <t>11</t>
    </r>
    <r>
      <rPr>
        <b/>
        <sz val="12"/>
        <rFont val="Verdana"/>
        <family val="2"/>
      </rPr>
      <t>B</t>
    </r>
    <r>
      <rPr>
        <b/>
        <vertAlign val="subscript"/>
        <sz val="12"/>
        <rFont val="Verdana"/>
        <family val="2"/>
      </rPr>
      <t>c</t>
    </r>
    <r>
      <rPr>
        <b/>
        <sz val="12"/>
        <rFont val="Verdana"/>
        <family val="2"/>
      </rPr>
      <t>/</t>
    </r>
    <r>
      <rPr>
        <b/>
        <sz val="12"/>
        <rFont val="Symbol"/>
        <charset val="2"/>
      </rPr>
      <t>d</t>
    </r>
    <r>
      <rPr>
        <b/>
        <vertAlign val="superscript"/>
        <sz val="12"/>
        <rFont val="Verdana"/>
        <family val="2"/>
      </rPr>
      <t>11</t>
    </r>
    <r>
      <rPr>
        <b/>
        <sz val="12"/>
        <rFont val="Verdana"/>
        <family val="2"/>
      </rPr>
      <t>B</t>
    </r>
    <r>
      <rPr>
        <b/>
        <vertAlign val="subscript"/>
        <sz val="12"/>
        <rFont val="Verdana"/>
        <family val="2"/>
      </rPr>
      <t>borate</t>
    </r>
    <r>
      <rPr>
        <b/>
        <sz val="12"/>
        <rFont val="Verdana"/>
        <family val="2"/>
      </rPr>
      <t xml:space="preserve"> calibration intercept</t>
    </r>
  </si>
  <si>
    <t>pressure (i.e. depth of foraminifer habitat)</t>
  </si>
  <si>
    <t xml:space="preserve">Temperature </t>
  </si>
  <si>
    <t xml:space="preserve"> Mg/Ca</t>
  </si>
  <si>
    <t>e.g., Alkenone UK'37, TEX 86</t>
  </si>
  <si>
    <t>Salinity</t>
  </si>
  <si>
    <t>[Ca] of seawater at S=35</t>
  </si>
  <si>
    <t>[Mg] of seawater at S=35</t>
  </si>
  <si>
    <t>[SO4] of seawater at S=35</t>
  </si>
  <si>
    <r>
      <t>[B]</t>
    </r>
    <r>
      <rPr>
        <b/>
        <vertAlign val="subscript"/>
        <sz val="12"/>
        <rFont val="Verdana"/>
        <family val="2"/>
      </rPr>
      <t>T</t>
    </r>
    <r>
      <rPr>
        <b/>
        <sz val="12"/>
        <rFont val="Verdana"/>
        <family val="2"/>
      </rPr>
      <t xml:space="preserve"> of seawater at S=35</t>
    </r>
  </si>
  <si>
    <r>
      <rPr>
        <b/>
        <sz val="12"/>
        <color indexed="8"/>
        <rFont val="Symbol"/>
        <charset val="2"/>
      </rPr>
      <t>d</t>
    </r>
    <r>
      <rPr>
        <b/>
        <vertAlign val="superscript"/>
        <sz val="12"/>
        <color indexed="8"/>
        <rFont val="Calibri"/>
        <family val="2"/>
      </rPr>
      <t>11</t>
    </r>
    <r>
      <rPr>
        <b/>
        <sz val="12"/>
        <color indexed="8"/>
        <rFont val="Calibri"/>
        <family val="2"/>
      </rPr>
      <t>B</t>
    </r>
    <r>
      <rPr>
        <b/>
        <vertAlign val="subscript"/>
        <sz val="12"/>
        <color indexed="8"/>
        <rFont val="Calibri"/>
        <family val="2"/>
      </rPr>
      <t>sw</t>
    </r>
  </si>
  <si>
    <t>pKB</t>
  </si>
  <si>
    <r>
      <rPr>
        <b/>
        <sz val="12"/>
        <rFont val="Symbol"/>
        <charset val="2"/>
      </rPr>
      <t>a</t>
    </r>
    <r>
      <rPr>
        <b/>
        <vertAlign val="subscript"/>
        <sz val="12"/>
        <rFont val="Verdana"/>
        <family val="2"/>
      </rPr>
      <t>B3-B4</t>
    </r>
    <r>
      <rPr>
        <b/>
        <sz val="12"/>
        <rFont val="Verdana"/>
        <family val="2"/>
      </rPr>
      <t xml:space="preserve"> </t>
    </r>
  </si>
  <si>
    <t>if applicable</t>
  </si>
  <si>
    <t>Name of individual entering the data</t>
  </si>
  <si>
    <t>Contact email</t>
  </si>
  <si>
    <t>Reference of the data product</t>
  </si>
  <si>
    <t>DOI link to reference</t>
  </si>
  <si>
    <t>Site (DSDP/ODP/IODP or other site number)</t>
  </si>
  <si>
    <t>Hole</t>
  </si>
  <si>
    <t>Core</t>
  </si>
  <si>
    <t>Section</t>
  </si>
  <si>
    <t>top cm</t>
  </si>
  <si>
    <t>bottom cm</t>
  </si>
  <si>
    <r>
      <t>core depth below seafloor (meters, specify CSF-A or CSF-B where applicable, original IODP record)</t>
    </r>
    <r>
      <rPr>
        <vertAlign val="superscript"/>
        <sz val="12"/>
        <rFont val="Verdana"/>
        <family val="2"/>
      </rPr>
      <t>a</t>
    </r>
  </si>
  <si>
    <r>
      <t>core composite depth below seafloor (meters, CCSF)</t>
    </r>
    <r>
      <rPr>
        <vertAlign val="superscript"/>
        <sz val="12"/>
        <rFont val="Verdana"/>
        <family val="2"/>
      </rPr>
      <t>a</t>
    </r>
  </si>
  <si>
    <t>reference for composite depth</t>
  </si>
  <si>
    <t>Location (e.g., Atlantic, Carribbean, South China Sea etc.)</t>
  </si>
  <si>
    <t>Modern Latitude (decimal degree, south negative)</t>
  </si>
  <si>
    <t>Modern Longitude (decimal degree, west negative)</t>
  </si>
  <si>
    <t>Paleo Latitude (decimal degree, south negative)</t>
  </si>
  <si>
    <t>Paleo Longitude (decimal degree, west negative)</t>
  </si>
  <si>
    <t>Modern elevation (m), below sea level negative</t>
  </si>
  <si>
    <t>Paleo elevation (m), below sea level negative</t>
  </si>
  <si>
    <t>reference and Method to determine Paleo position</t>
  </si>
  <si>
    <t>notes about any flags in the studied core section</t>
  </si>
  <si>
    <t>type of uncertainty (e.g., set value, normal distribution, +/- range)</t>
  </si>
  <si>
    <t>Age Scale (GTS 20XX)</t>
  </si>
  <si>
    <t>age method (nannofossil biostratigraphy, radiolaria, magnetic polarity, radiometric etc.)</t>
  </si>
  <si>
    <t>reference to age model, if different from primary reference of data set</t>
  </si>
  <si>
    <t>foraminifer species analyzed</t>
  </si>
  <si>
    <t>foraminifer size class (µm)</t>
  </si>
  <si>
    <t xml:space="preserve">number of foraminifera shells per sample </t>
  </si>
  <si>
    <t>total sample weight (mg)</t>
  </si>
  <si>
    <t>Reference for sample  cleaning procedure</t>
  </si>
  <si>
    <t>Boron separation method (e.g., column chemistry, microsublimation)</t>
  </si>
  <si>
    <t>analytical Method (e.g., MC-ICP-MS, P-TIMS, N-TIMS etc)</t>
  </si>
  <si>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Verdana"/>
        <family val="2"/>
      </rPr>
      <t>11</t>
    </r>
    <r>
      <rPr>
        <sz val="12"/>
        <color theme="1"/>
        <rFont val="Verdana"/>
        <family val="2"/>
      </rPr>
      <t>B (‰, average of replicates)</t>
    </r>
  </si>
  <si>
    <t>type of uncertainty (e.g., set value, normal distribution, specify whether uncertainty is presented as standard deviation or standard error)</t>
  </si>
  <si>
    <r>
      <t>2</t>
    </r>
    <r>
      <rPr>
        <sz val="12"/>
        <color rgb="FF000000"/>
        <rFont val="Symbol"/>
        <charset val="2"/>
      </rPr>
      <t>s</t>
    </r>
    <r>
      <rPr>
        <sz val="12"/>
        <color rgb="FF000000"/>
        <rFont val="Verdana"/>
        <family val="2"/>
      </rPr>
      <t xml:space="preserve"> uncertainty (report internal or external reproducibility, whichever is larger)</t>
    </r>
  </si>
  <si>
    <t>slope value</t>
  </si>
  <si>
    <t>type of uncertainty (e.g., set value, normal distribution)</t>
  </si>
  <si>
    <r>
      <t>2</t>
    </r>
    <r>
      <rPr>
        <sz val="12"/>
        <color theme="1"/>
        <rFont val="Symbol"/>
        <charset val="2"/>
      </rPr>
      <t xml:space="preserve">s </t>
    </r>
    <r>
      <rPr>
        <sz val="12"/>
        <color theme="1"/>
        <rFont val="Verdana"/>
        <family val="2"/>
      </rPr>
      <t>uncertainty</t>
    </r>
  </si>
  <si>
    <t>intercept value</t>
  </si>
  <si>
    <t>Reference for calibration slope</t>
  </si>
  <si>
    <t>Notes (e.g., shell size corrected?)</t>
  </si>
  <si>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Verdana"/>
        <family val="2"/>
      </rPr>
      <t>11</t>
    </r>
    <r>
      <rPr>
        <sz val="12"/>
        <color theme="1"/>
        <rFont val="Verdana"/>
        <family val="2"/>
      </rPr>
      <t>B</t>
    </r>
    <r>
      <rPr>
        <vertAlign val="subscript"/>
        <sz val="12"/>
        <color theme="1"/>
        <rFont val="Verdana"/>
        <family val="2"/>
      </rPr>
      <t xml:space="preserve">borate </t>
    </r>
    <r>
      <rPr>
        <sz val="12"/>
        <color theme="1"/>
        <rFont val="Verdana"/>
        <family val="2"/>
      </rPr>
      <t>(‰)</t>
    </r>
  </si>
  <si>
    <t>Error propagation method</t>
  </si>
  <si>
    <t>depth habitat (m)</t>
  </si>
  <si>
    <t>temperature (°C)</t>
  </si>
  <si>
    <t>Mg/Ca  (mmol/mol, average of replicates)</t>
  </si>
  <si>
    <t>temperature calibration equation</t>
  </si>
  <si>
    <t>reference for temperature calibration equation</t>
  </si>
  <si>
    <t>salinity correction (list reference if applied)</t>
  </si>
  <si>
    <t>dissolution correction (list reference if applied)</t>
  </si>
  <si>
    <t>pH correction (list reference if applied)</t>
  </si>
  <si>
    <t>average proxy value (please specify units)</t>
  </si>
  <si>
    <t xml:space="preserve">temperature calibration equation </t>
  </si>
  <si>
    <r>
      <t xml:space="preserve">used same sample material as for </t>
    </r>
    <r>
      <rPr>
        <sz val="12"/>
        <rFont val="Symbol"/>
        <charset val="2"/>
      </rPr>
      <t>d</t>
    </r>
    <r>
      <rPr>
        <vertAlign val="superscript"/>
        <sz val="12"/>
        <rFont val="Verdana"/>
        <family val="2"/>
      </rPr>
      <t>11</t>
    </r>
    <r>
      <rPr>
        <sz val="12"/>
        <rFont val="Verdana"/>
        <family val="2"/>
      </rPr>
      <t>B analyses? If not, provide details</t>
    </r>
  </si>
  <si>
    <t>Salinity (unit-less)</t>
  </si>
  <si>
    <t>method of salinity estimation (list reference if applicable)</t>
  </si>
  <si>
    <t xml:space="preserve">reference for [Ca] of seawater value </t>
  </si>
  <si>
    <t>reference for [Mg] of seawater value</t>
  </si>
  <si>
    <t>reference for [SO4] of seawater value</t>
  </si>
  <si>
    <r>
      <t>reference for [B]</t>
    </r>
    <r>
      <rPr>
        <vertAlign val="subscript"/>
        <sz val="12"/>
        <rFont val="Verdana"/>
        <family val="2"/>
      </rPr>
      <t>T</t>
    </r>
    <r>
      <rPr>
        <sz val="12"/>
        <rFont val="Verdana"/>
        <family val="2"/>
      </rPr>
      <t xml:space="preserve"> value</t>
    </r>
  </si>
  <si>
    <r>
      <rPr>
        <sz val="12"/>
        <color theme="1"/>
        <rFont val="Symbol"/>
        <charset val="2"/>
      </rPr>
      <t>d</t>
    </r>
    <r>
      <rPr>
        <vertAlign val="superscript"/>
        <sz val="12"/>
        <color theme="1"/>
        <rFont val="Verdana"/>
        <family val="2"/>
      </rPr>
      <t>11</t>
    </r>
    <r>
      <rPr>
        <sz val="12"/>
        <color theme="1"/>
        <rFont val="Verdana"/>
        <family val="2"/>
      </rPr>
      <t>B</t>
    </r>
    <r>
      <rPr>
        <vertAlign val="subscript"/>
        <sz val="12"/>
        <color theme="1"/>
        <rFont val="Verdana"/>
        <family val="2"/>
      </rPr>
      <t>sw</t>
    </r>
    <r>
      <rPr>
        <sz val="12"/>
        <color theme="1"/>
        <rFont val="Verdana"/>
        <family val="2"/>
      </rPr>
      <t xml:space="preserve"> (‰)</t>
    </r>
  </si>
  <si>
    <r>
      <t xml:space="preserve">reference  for </t>
    </r>
    <r>
      <rPr>
        <sz val="12"/>
        <rFont val="Symbol"/>
        <charset val="2"/>
      </rPr>
      <t>d</t>
    </r>
    <r>
      <rPr>
        <vertAlign val="superscript"/>
        <sz val="12"/>
        <rFont val="Verdana"/>
        <family val="2"/>
      </rPr>
      <t>11</t>
    </r>
    <r>
      <rPr>
        <sz val="12"/>
        <rFont val="Verdana"/>
        <family val="2"/>
      </rPr>
      <t>B</t>
    </r>
    <r>
      <rPr>
        <vertAlign val="subscript"/>
        <sz val="12"/>
        <rFont val="Verdana"/>
        <family val="2"/>
      </rPr>
      <t>sw</t>
    </r>
  </si>
  <si>
    <t>reference for pKB and for correction of major ion composition, if applied</t>
  </si>
  <si>
    <t>reference for pressure effect on pKB</t>
  </si>
  <si>
    <r>
      <t xml:space="preserve">value for </t>
    </r>
    <r>
      <rPr>
        <sz val="12"/>
        <color theme="1"/>
        <rFont val="Symbol"/>
        <charset val="2"/>
      </rPr>
      <t>a</t>
    </r>
    <r>
      <rPr>
        <vertAlign val="subscript"/>
        <sz val="12"/>
        <color theme="1"/>
        <rFont val="Verdana"/>
        <family val="2"/>
      </rPr>
      <t>B3-B4</t>
    </r>
    <r>
      <rPr>
        <sz val="12"/>
        <color theme="1"/>
        <rFont val="Verdana"/>
        <family val="2"/>
      </rPr>
      <t xml:space="preserve"> </t>
    </r>
  </si>
  <si>
    <r>
      <t xml:space="preserve">equation for temperature correction of </t>
    </r>
    <r>
      <rPr>
        <sz val="12"/>
        <rFont val="Symbol"/>
        <charset val="2"/>
      </rPr>
      <t>a</t>
    </r>
    <r>
      <rPr>
        <vertAlign val="subscript"/>
        <sz val="12"/>
        <rFont val="Verdana"/>
        <family val="2"/>
      </rPr>
      <t>B3-B4</t>
    </r>
    <r>
      <rPr>
        <sz val="12"/>
        <rFont val="Verdana"/>
        <family val="2"/>
      </rPr>
      <t xml:space="preserve"> (if applied)</t>
    </r>
  </si>
  <si>
    <r>
      <t xml:space="preserve">reference for temperature correction of </t>
    </r>
    <r>
      <rPr>
        <sz val="12"/>
        <rFont val="Symbol"/>
        <charset val="2"/>
      </rPr>
      <t>a</t>
    </r>
    <r>
      <rPr>
        <vertAlign val="subscript"/>
        <sz val="12"/>
        <rFont val="Verdana"/>
        <family val="2"/>
      </rPr>
      <t>B3-B4</t>
    </r>
    <r>
      <rPr>
        <sz val="12"/>
        <rFont val="Verdana"/>
        <family val="2"/>
      </rPr>
      <t xml:space="preserve"> (if applied)</t>
    </r>
  </si>
  <si>
    <r>
      <t>CO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 xml:space="preserve"> calculation program and version, e.g. CO2SYS, seacarb, other (please specify)</t>
    </r>
  </si>
  <si>
    <t>reference for pK0 and for correction of major ion composition, if applied</t>
  </si>
  <si>
    <t>reference for pK1 and for correction of major ion composition, if applied</t>
  </si>
  <si>
    <t>reference for pK2 and for correction of major ion composition, if applied</t>
  </si>
  <si>
    <r>
      <t>reference for pKHSO</t>
    </r>
    <r>
      <rPr>
        <vertAlign val="subscript"/>
        <sz val="12"/>
        <color theme="1"/>
        <rFont val="Verdana"/>
        <family val="2"/>
      </rPr>
      <t>4</t>
    </r>
  </si>
  <si>
    <r>
      <t>reference for pKsp</t>
    </r>
    <r>
      <rPr>
        <vertAlign val="subscript"/>
        <sz val="12"/>
        <rFont val="Verdana"/>
        <family val="2"/>
      </rPr>
      <t xml:space="preserve">calcite </t>
    </r>
    <r>
      <rPr>
        <sz val="12"/>
        <rFont val="Verdana"/>
        <family val="2"/>
      </rPr>
      <t>and pKsp</t>
    </r>
    <r>
      <rPr>
        <vertAlign val="subscript"/>
        <sz val="12"/>
        <rFont val="Verdana"/>
        <family val="2"/>
      </rPr>
      <t xml:space="preserve">aragonite </t>
    </r>
    <r>
      <rPr>
        <sz val="12"/>
        <rFont val="Verdana"/>
        <family val="2"/>
      </rPr>
      <t>and for correction of major ion composition, if applied</t>
    </r>
  </si>
  <si>
    <r>
      <t>reference for pressure effect on pKsp</t>
    </r>
    <r>
      <rPr>
        <vertAlign val="subscript"/>
        <sz val="12"/>
        <rFont val="Verdana"/>
        <family val="2"/>
      </rPr>
      <t xml:space="preserve">calcite </t>
    </r>
    <r>
      <rPr>
        <sz val="12"/>
        <rFont val="Verdana"/>
        <family val="2"/>
      </rPr>
      <t>and pKsp</t>
    </r>
    <r>
      <rPr>
        <vertAlign val="subscript"/>
        <sz val="12"/>
        <rFont val="Verdana"/>
        <family val="2"/>
      </rPr>
      <t>aragonite</t>
    </r>
  </si>
  <si>
    <r>
      <t>Parameter used (e.g., alkalinity</t>
    </r>
    <r>
      <rPr>
        <sz val="12"/>
        <rFont val="Verdana"/>
        <family val="2"/>
      </rPr>
      <t>, DIC, [CO</t>
    </r>
    <r>
      <rPr>
        <vertAlign val="subscript"/>
        <sz val="12"/>
        <rFont val="Verdana"/>
        <family val="2"/>
      </rPr>
      <t>3</t>
    </r>
    <r>
      <rPr>
        <vertAlign val="superscript"/>
        <sz val="12"/>
        <rFont val="Verdana"/>
        <family val="2"/>
      </rPr>
      <t>2-</t>
    </r>
    <r>
      <rPr>
        <sz val="12"/>
        <rFont val="Verdana"/>
        <family val="2"/>
      </rPr>
      <t>]</t>
    </r>
  </si>
  <si>
    <r>
      <t xml:space="preserve">Method for deriving 2nd parameter (e.g., CCD, </t>
    </r>
    <r>
      <rPr>
        <sz val="12"/>
        <rFont val="Symbol"/>
        <charset val="2"/>
      </rPr>
      <t>W</t>
    </r>
    <r>
      <rPr>
        <sz val="12"/>
        <rFont val="Verdana"/>
        <family val="2"/>
      </rPr>
      <t>, LOSCAR, GENIE, code can be submitted as supplement)</t>
    </r>
  </si>
  <si>
    <t>Reference for second parameter (if not primary reference of data set)</t>
  </si>
  <si>
    <r>
      <rPr>
        <sz val="12"/>
        <color theme="1"/>
        <rFont val="Symbol"/>
        <charset val="2"/>
      </rPr>
      <t>W</t>
    </r>
    <r>
      <rPr>
        <vertAlign val="subscript"/>
        <sz val="12"/>
        <color theme="1"/>
        <rFont val="Verdana"/>
        <family val="2"/>
      </rPr>
      <t xml:space="preserve">calcite </t>
    </r>
    <r>
      <rPr>
        <sz val="12"/>
        <color theme="1"/>
        <rFont val="Verdana"/>
        <family val="2"/>
      </rPr>
      <t>(if used as a constraint)</t>
    </r>
  </si>
  <si>
    <t>pH</t>
  </si>
  <si>
    <r>
      <t>Aqueous pCO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 xml:space="preserve"> (µatm)</t>
    </r>
  </si>
  <si>
    <r>
      <t>Air-sea pCO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 xml:space="preserve"> disequilibrium (µatm)</t>
    </r>
  </si>
  <si>
    <t xml:space="preserve">Notes about air-sea disequilibrium: what is the estimate based on; are there assumptions on seasonality? </t>
  </si>
  <si>
    <r>
      <rPr>
        <vertAlign val="superscript"/>
        <sz val="12"/>
        <rFont val="Verdana"/>
        <family val="2"/>
      </rPr>
      <t>b</t>
    </r>
    <r>
      <rPr>
        <sz val="12"/>
        <rFont val="Verdana"/>
        <family val="2"/>
      </rPr>
      <t>Atmospheric pCO</t>
    </r>
    <r>
      <rPr>
        <vertAlign val="subscript"/>
        <sz val="12"/>
        <rFont val="Verdana"/>
        <family val="2"/>
      </rPr>
      <t>2</t>
    </r>
    <r>
      <rPr>
        <sz val="12"/>
        <rFont val="Verdana"/>
        <family val="2"/>
      </rPr>
      <t xml:space="preserve"> (i.e. after correction for any modern air-sea disequilibrium, µatm)</t>
    </r>
  </si>
  <si>
    <t>Error propagation method (code can be provided in supplement)</t>
  </si>
  <si>
    <r>
      <t>parameters included in the error propagation (e.g., calibration uncertainty,</t>
    </r>
    <r>
      <rPr>
        <sz val="12"/>
        <rFont val="Symbol"/>
        <charset val="2"/>
      </rPr>
      <t xml:space="preserve"> d</t>
    </r>
    <r>
      <rPr>
        <vertAlign val="superscript"/>
        <sz val="12"/>
        <rFont val="Verdana"/>
        <family val="2"/>
      </rPr>
      <t>11</t>
    </r>
    <r>
      <rPr>
        <sz val="12"/>
        <rFont val="Verdana"/>
        <family val="2"/>
      </rPr>
      <t>B</t>
    </r>
    <r>
      <rPr>
        <vertAlign val="subscript"/>
        <sz val="12"/>
        <rFont val="Verdana"/>
        <family val="2"/>
      </rPr>
      <t>sw</t>
    </r>
    <r>
      <rPr>
        <sz val="12"/>
        <rFont val="Verdana"/>
        <family val="2"/>
      </rPr>
      <t>, T, S, second parameter of the carbonate system)</t>
    </r>
  </si>
  <si>
    <r>
      <rPr>
        <vertAlign val="superscript"/>
        <sz val="12"/>
        <rFont val="Verdana"/>
        <family val="2"/>
      </rPr>
      <t>c</t>
    </r>
    <r>
      <rPr>
        <sz val="12"/>
        <rFont val="Verdana"/>
        <family val="2"/>
      </rPr>
      <t>Alkalinity (µmol/kg, if not used as an input parameter)</t>
    </r>
  </si>
  <si>
    <t>DIC (µmol/kg, if not used as an input parameter</t>
  </si>
  <si>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>calcite</t>
    </r>
    <r>
      <rPr>
        <sz val="12"/>
        <rFont val="Verdana"/>
        <family val="2"/>
      </rPr>
      <t>, if not used as an input parameter</t>
    </r>
  </si>
  <si>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>aragonite</t>
    </r>
    <r>
      <rPr>
        <sz val="12"/>
        <rFont val="Verdana"/>
        <family val="2"/>
      </rPr>
      <t>, if not used as an input parameter</t>
    </r>
  </si>
  <si>
    <t>Additional Notes</t>
  </si>
  <si>
    <t>Basic Info</t>
  </si>
  <si>
    <t>proxy</t>
  </si>
  <si>
    <t>first_author_last_name</t>
  </si>
  <si>
    <t>publication_year</t>
  </si>
  <si>
    <t>doi</t>
  </si>
  <si>
    <t>age_ka</t>
  </si>
  <si>
    <t>Age_uncertainty_pos_ka</t>
  </si>
  <si>
    <t>Age_uncertainty_neg_ka</t>
  </si>
  <si>
    <r>
      <rPr>
        <sz val="12"/>
        <rFont val="Symbol"/>
        <charset val="2"/>
      </rPr>
      <t>d</t>
    </r>
    <r>
      <rPr>
        <vertAlign val="superscript"/>
        <sz val="12"/>
        <rFont val="Verdana"/>
        <family val="2"/>
      </rPr>
      <t>11</t>
    </r>
    <r>
      <rPr>
        <sz val="12"/>
        <rFont val="Verdana"/>
        <family val="2"/>
      </rPr>
      <t>B of individual replicate measurements of the same solution; separate by commas</t>
    </r>
  </si>
  <si>
    <t>Mg/Ca of individual replicate measurements; separate replicates by commas</t>
  </si>
  <si>
    <t>proxy value of individual replicate measurements; separate replicates by commas</t>
  </si>
  <si>
    <t>central value (µmol/kg)</t>
  </si>
  <si>
    <t>Age (ka)</t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</si>
  <si>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Age uncertainty pos (ka)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</si>
  <si>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Age uncertainty neg (ka)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</si>
  <si>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temperature pos (°C)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</si>
  <si>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temperature neg (°C)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</si>
  <si>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Mg uncertainty pos (mmol/mol)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</si>
  <si>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Mg/Ca uncertainty neg (mmol/mol)</t>
    </r>
  </si>
  <si>
    <r>
      <t>[B]</t>
    </r>
    <r>
      <rPr>
        <vertAlign val="subscript"/>
        <sz val="12"/>
        <color theme="1"/>
        <rFont val="Verdana"/>
        <family val="2"/>
      </rPr>
      <t xml:space="preserve">T </t>
    </r>
    <r>
      <rPr>
        <sz val="12"/>
        <color theme="1"/>
        <rFont val="Verdana"/>
        <family val="2"/>
      </rPr>
      <t>(µmol/kg)</t>
    </r>
  </si>
  <si>
    <r>
      <t>2</t>
    </r>
    <r>
      <rPr>
        <sz val="12"/>
        <color rgb="FF000000"/>
        <rFont val="Symbol"/>
        <charset val="2"/>
      </rPr>
      <t>s</t>
    </r>
    <r>
      <rPr>
        <sz val="12"/>
        <color rgb="FF000000"/>
        <rFont val="Verdana"/>
        <family val="2"/>
      </rPr>
      <t xml:space="preserve"> uncertainty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</si>
  <si>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uncertainty pos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</si>
  <si>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uncertainty neg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</si>
  <si>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pCO2 uncertainty pos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</si>
  <si>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pCO2 uncertainty neg</t>
    </r>
  </si>
  <si>
    <t>boron isotopes</t>
  </si>
  <si>
    <t>Stap</t>
  </si>
  <si>
    <t>10.1016/j.epsl.2016.01.022</t>
  </si>
  <si>
    <t>Bärbel Hönisch</t>
  </si>
  <si>
    <t>hoenisch@ldeo.columbia.edu</t>
  </si>
  <si>
    <t>Stap, L.B., de Boer, B., Ziegler, M., Bintanja, R., Lourens, L.J. and van de Wal, R.S.W. (2016) CO2 over the past 5 million years: Continuous simulation and new δ11B-based proxy data. Earth and Planetary Science Letters 439, 1-10</t>
  </si>
  <si>
    <t>A</t>
  </si>
  <si>
    <t>NA</t>
  </si>
  <si>
    <t>Stap, L.B., de Boer, B., Ziegler, M., Bintanja, R., Lourens, L.J. and van de Wal, R.S.W. (2016) CO2 over the past 5 million years: Continuous simulation and new δ11B-based proxy data. Earth and Planetary Science Letters 439, 1-11</t>
  </si>
  <si>
    <t>Stap, L.B., de Boer, B., Ziegler, M., Bintanja, R., Lourens, L.J. and van de Wal, R.S.W. (2016) CO2 over the past 5 million years: Continuous simulation and new δ11B-based proxy data. Earth and Planetary Science Letters 439, 1-12</t>
  </si>
  <si>
    <t>Stap, L.B., de Boer, B., Ziegler, M., Bintanja, R., Lourens, L.J. and van de Wal, R.S.W. (2016) CO2 over the past 5 million years: Continuous simulation and new δ11B-based proxy data. Earth and Planetary Science Letters 439, 1-13</t>
  </si>
  <si>
    <t>Stap, L.B., de Boer, B., Ziegler, M., Bintanja, R., Lourens, L.J. and van de Wal, R.S.W. (2016) CO2 over the past 5 million years: Continuous simulation and new δ11B-based proxy data. Earth and Planetary Science Letters 439, 1-14</t>
  </si>
  <si>
    <t>Stap, L.B., de Boer, B., Ziegler, M., Bintanja, R., Lourens, L.J. and van de Wal, R.S.W. (2016) CO2 over the past 5 million years: Continuous simulation and new δ11B-based proxy data. Earth and Planetary Science Letters 439, 1-15</t>
  </si>
  <si>
    <t>Stap, L.B., de Boer, B., Ziegler, M., Bintanja, R., Lourens, L.J. and van de Wal, R.S.W. (2016) CO2 over the past 5 million years: Continuous simulation and new δ11B-based proxy data. Earth and Planetary Science Letters 439, 1-16</t>
  </si>
  <si>
    <t>Stap, L.B., de Boer, B., Ziegler, M., Bintanja, R., Lourens, L.J. and van de Wal, R.S.W. (2016) CO2 over the past 5 million years: Continuous simulation and new δ11B-based proxy data. Earth and Planetary Science Letters 439, 1-17</t>
  </si>
  <si>
    <t>Stap, L.B., de Boer, B., Ziegler, M., Bintanja, R., Lourens, L.J. and van de Wal, R.S.W. (2016) CO2 over the past 5 million years: Continuous simulation and new δ11B-based proxy data. Earth and Planetary Science Letters 439, 1-18</t>
  </si>
  <si>
    <t>Stap, L.B., de Boer, B., Ziegler, M., Bintanja, R., Lourens, L.J. and van de Wal, R.S.W. (2016) CO2 over the past 5 million years: Continuous simulation and new δ11B-based proxy data. Earth and Planetary Science Letters 439, 1-19</t>
  </si>
  <si>
    <t>Stap, L.B., de Boer, B., Ziegler, M., Bintanja, R., Lourens, L.J. and van de Wal, R.S.W. (2016) CO2 over the past 5 million years: Continuous simulation and new δ11B-based proxy data. Earth and Planetary Science Letters 439, 1-20</t>
  </si>
  <si>
    <t>Stap, L.B., de Boer, B., Ziegler, M., Bintanja, R., Lourens, L.J. and van de Wal, R.S.W. (2016) CO2 over the past 5 million years: Continuous simulation and new δ11B-based proxy data. Earth and Planetary Science Letters 439, 1-21</t>
  </si>
  <si>
    <t>Stap, L.B., de Boer, B., Ziegler, M., Bintanja, R., Lourens, L.J. and van de Wal, R.S.W. (2016) CO2 over the past 5 million years: Continuous simulation and new δ11B-based proxy data. Earth and Planetary Science Letters 439, 1-22</t>
  </si>
  <si>
    <t>Stap, L.B., de Boer, B., Ziegler, M., Bintanja, R., Lourens, L.J. and van de Wal, R.S.W. (2016) CO2 over the past 5 million years: Continuous simulation and new δ11B-based proxy data. Earth and Planetary Science Letters 439, 1-23</t>
  </si>
  <si>
    <t>Stap, L.B., de Boer, B., Ziegler, M., Bintanja, R., Lourens, L.J. and van de Wal, R.S.W. (2016) CO2 over the past 5 million years: Continuous simulation and new δ11B-based proxy data. Earth and Planetary Science Letters 439, 1-24</t>
  </si>
  <si>
    <t>Stap, L.B., de Boer, B., Ziegler, M., Bintanja, R., Lourens, L.J. and van de Wal, R.S.W. (2016) CO2 over the past 5 million years: Continuous simulation and new δ11B-based proxy data. Earth and Planetary Science Letters 439, 1-25</t>
  </si>
  <si>
    <t>Stap, L.B., de Boer, B., Ziegler, M., Bintanja, R., Lourens, L.J. and van de Wal, R.S.W. (2016) CO2 over the past 5 million years: Continuous simulation and new δ11B-based proxy data. Earth and Planetary Science Letters 439, 1-26</t>
  </si>
  <si>
    <t>Stap, L.B., de Boer, B., Ziegler, M., Bintanja, R., Lourens, L.J. and van de Wal, R.S.W. (2016) CO2 over the past 5 million years: Continuous simulation and new δ11B-based proxy data. Earth and Planetary Science Letters 439, 1-27</t>
  </si>
  <si>
    <t>Stap, L.B., de Boer, B., Ziegler, M., Bintanja, R., Lourens, L.J. and van de Wal, R.S.W. (2016) CO2 over the past 5 million years: Continuous simulation and new δ11B-based proxy data. Earth and Planetary Science Letters 439, 1-28</t>
  </si>
  <si>
    <t>South Atlantic, Walvis Ridge</t>
  </si>
  <si>
    <t>tuned to LR04</t>
  </si>
  <si>
    <t>Bell et al. (2014)</t>
  </si>
  <si>
    <t>G. sacculifer</t>
  </si>
  <si>
    <t>250-355 µm</t>
  </si>
  <si>
    <t>50-90</t>
  </si>
  <si>
    <t>Barker et al. (2003)</t>
  </si>
  <si>
    <t>none</t>
  </si>
  <si>
    <t>N-TIMS</t>
  </si>
  <si>
    <t>standard error</t>
  </si>
  <si>
    <t>Martínez-Botí et al. 2015</t>
  </si>
  <si>
    <t>d11B data were corrected for shell size (+2.25‰) and the N-TIMS/MC-ICP-MS offset (-0.9‰), i.e. by +1.35‰ in total</t>
  </si>
  <si>
    <t>Martínez-Botí et al. 2016</t>
  </si>
  <si>
    <t>Martínez-Botí et al. 2017</t>
  </si>
  <si>
    <t>Martínez-Botí et al. 2018</t>
  </si>
  <si>
    <t>Martínez-Botí et al. 2019</t>
  </si>
  <si>
    <t>Martínez-Botí et al. 2020</t>
  </si>
  <si>
    <t>Martínez-Botí et al. 2021</t>
  </si>
  <si>
    <t>Martínez-Botí et al. 2022</t>
  </si>
  <si>
    <t>Martínez-Botí et al. 2023</t>
  </si>
  <si>
    <t>Martínez-Botí et al. 2024</t>
  </si>
  <si>
    <t>Martínez-Botí et al. 2025</t>
  </si>
  <si>
    <t>Martínez-Botí et al. 2026</t>
  </si>
  <si>
    <t>Martínez-Botí et al. 2027</t>
  </si>
  <si>
    <t>Martínez-Botí et al. 2028</t>
  </si>
  <si>
    <t>Martínez-Botí et al. 2029</t>
  </si>
  <si>
    <t>Martínez-Botí et al. 2030</t>
  </si>
  <si>
    <t>Martínez-Botí et al. 2031</t>
  </si>
  <si>
    <t>Martínez-Botí et al. 2033</t>
  </si>
  <si>
    <t>Martínez-Botí et al. 2034</t>
  </si>
  <si>
    <t>Dekens e al. (2012)</t>
  </si>
  <si>
    <t>set value</t>
  </si>
  <si>
    <t>linear interpolation between modern value and Miocene estimate of Foster et al. (2012)</t>
  </si>
  <si>
    <t>Klochko et al. (2006)</t>
  </si>
  <si>
    <t>alkalinity</t>
  </si>
  <si>
    <t>assumed</t>
  </si>
  <si>
    <t>total scale</t>
  </si>
  <si>
    <t>d11B only; including other parameters these authors estimated an average uncertainty of +/- 70 ppm</t>
  </si>
  <si>
    <r>
      <t xml:space="preserve">reference for </t>
    </r>
    <r>
      <rPr>
        <sz val="12"/>
        <color rgb="FF000000"/>
        <rFont val="Symbol"/>
        <charset val="2"/>
      </rPr>
      <t>a</t>
    </r>
    <r>
      <rPr>
        <vertAlign val="subscript"/>
        <sz val="12"/>
        <color rgb="FF000000"/>
        <rFont val="Verdana"/>
        <family val="2"/>
      </rPr>
      <t>B3-B4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</si>
  <si>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alkalinity uncertainty pos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</si>
  <si>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alkalinity uncertainty neg</t>
    </r>
  </si>
  <si>
    <r>
      <t>2</t>
    </r>
    <r>
      <rPr>
        <sz val="12"/>
        <rFont val="Symbol"/>
        <charset val="2"/>
      </rPr>
      <t xml:space="preserve">s </t>
    </r>
    <r>
      <rPr>
        <sz val="12"/>
        <rFont val="Verdana"/>
        <family val="2"/>
      </rPr>
      <t>DIC uncertainty pos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</si>
  <si>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DIC uncertainty neg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</si>
  <si>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uncertainty </t>
    </r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 xml:space="preserve">calcite </t>
    </r>
    <r>
      <rPr>
        <sz val="12"/>
        <rFont val="Verdana"/>
        <family val="2"/>
      </rPr>
      <t>pos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</si>
  <si>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uncertainty </t>
    </r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>calcite neg</t>
    </r>
  </si>
  <si>
    <r>
      <t>2</t>
    </r>
    <r>
      <rPr>
        <sz val="12"/>
        <rFont val="Symbol"/>
        <charset val="2"/>
      </rPr>
      <t>s</t>
    </r>
    <r>
      <rPr>
        <sz val="12"/>
        <rFont val="Verdana"/>
        <family val="2"/>
      </rPr>
      <t xml:space="preserve"> uncertainty </t>
    </r>
    <r>
      <rPr>
        <sz val="12"/>
        <rFont val="Symbol"/>
        <charset val="2"/>
      </rPr>
      <t>W</t>
    </r>
    <r>
      <rPr>
        <vertAlign val="subscript"/>
        <sz val="12"/>
        <rFont val="Verdana"/>
        <family val="2"/>
      </rPr>
      <t xml:space="preserve">aragonite </t>
    </r>
    <r>
      <rPr>
        <sz val="12"/>
        <rFont val="Verdana"/>
        <family val="2"/>
      </rPr>
      <t>pos</t>
    </r>
  </si>
  <si>
    <t>n of replicate measurements</t>
  </si>
  <si>
    <t>2se of replicates ( [ 2* (sd/sqrt(n))] )</t>
  </si>
  <si>
    <r>
      <t>2</t>
    </r>
    <r>
      <rPr>
        <sz val="12"/>
        <color rgb="FF000000"/>
        <rFont val="Symbol"/>
        <charset val="2"/>
      </rPr>
      <t>s</t>
    </r>
    <r>
      <rPr>
        <sz val="12"/>
        <color rgb="FF000000"/>
        <rFont val="Verdana"/>
        <family val="2"/>
      </rPr>
      <t xml:space="preserve"> uncertainty </t>
    </r>
  </si>
  <si>
    <t>[Ca] (mol/kg)</t>
  </si>
  <si>
    <t>[Mg] (mol/kg)</t>
  </si>
  <si>
    <t>[SO4] (mol/kg)</t>
  </si>
  <si>
    <t>pH scale reported (e.g., total scale, seawater scale)</t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</si>
  <si>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uncertainty pos (µmol/kg)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</si>
  <si>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Calibri"/>
        <family val="2"/>
        <scheme val="minor"/>
      </rPr>
      <t xml:space="preserve"> uncertainty neg (µmol/kg)</t>
    </r>
  </si>
  <si>
    <r>
      <t>Mg/Ca</t>
    </r>
    <r>
      <rPr>
        <vertAlign val="subscript"/>
        <sz val="12"/>
        <rFont val="Verdana"/>
        <family val="2"/>
      </rPr>
      <t xml:space="preserve">sw </t>
    </r>
    <r>
      <rPr>
        <sz val="12"/>
        <rFont val="Verdana"/>
        <family val="2"/>
      </rPr>
      <t>correction</t>
    </r>
  </si>
  <si>
    <r>
      <t>Mg/Ca</t>
    </r>
    <r>
      <rPr>
        <vertAlign val="subscript"/>
        <sz val="12"/>
        <rFont val="Verdana"/>
        <family val="2"/>
      </rPr>
      <t xml:space="preserve">sw </t>
    </r>
    <r>
      <rPr>
        <sz val="12"/>
        <rFont val="Verdana"/>
        <family val="2"/>
      </rPr>
      <t xml:space="preserve">correction  reference </t>
    </r>
  </si>
  <si>
    <r>
      <rPr>
        <vertAlign val="superscript"/>
        <sz val="10"/>
        <rFont val="Verdana"/>
        <family val="2"/>
      </rPr>
      <t>b</t>
    </r>
    <r>
      <rPr>
        <sz val="12"/>
        <color theme="1"/>
        <rFont val="Calibri"/>
        <family val="2"/>
        <scheme val="minor"/>
      </rPr>
      <t>this spreadsheet is specifically designed for boron isotope records aimed at paleo-pCO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reconstructions, but it is equally useful for other boron isotope records collected, e.g., in upwelling areas. Such studies should leave the atmospheric pCO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column (EW) blank, but may want to report the air-sea disequilibrium in column EX</t>
    </r>
  </si>
  <si>
    <r>
      <rPr>
        <vertAlign val="superscript"/>
        <sz val="10"/>
        <rFont val="Verdana"/>
        <family val="2"/>
      </rPr>
      <t>c</t>
    </r>
    <r>
      <rPr>
        <sz val="12"/>
        <color theme="1"/>
        <rFont val="Calibri"/>
        <family val="2"/>
        <scheme val="minor"/>
      </rPr>
      <t>because minor alkalinity contributors like NH</t>
    </r>
    <r>
      <rPr>
        <vertAlign val="subscript"/>
        <sz val="10"/>
        <rFont val="Verdana"/>
        <family val="2"/>
      </rPr>
      <t>3</t>
    </r>
    <r>
      <rPr>
        <sz val="12"/>
        <color theme="1"/>
        <rFont val="Calibri"/>
        <family val="2"/>
        <scheme val="minor"/>
      </rPr>
      <t>, H</t>
    </r>
    <r>
      <rPr>
        <vertAlign val="subscript"/>
        <sz val="10"/>
        <rFont val="Verdana"/>
        <family val="2"/>
      </rPr>
      <t>3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0"/>
        <rFont val="Verdana"/>
        <family val="2"/>
      </rPr>
      <t>4</t>
    </r>
    <r>
      <rPr>
        <sz val="12"/>
        <color theme="1"/>
        <rFont val="Calibri"/>
        <family val="2"/>
        <scheme val="minor"/>
      </rPr>
      <t>, HPO</t>
    </r>
    <r>
      <rPr>
        <vertAlign val="subscript"/>
        <sz val="10"/>
        <rFont val="Verdana"/>
        <family val="2"/>
      </rPr>
      <t>4</t>
    </r>
    <r>
      <rPr>
        <sz val="12"/>
        <color theme="1"/>
        <rFont val="Calibri"/>
        <family val="2"/>
        <scheme val="minor"/>
      </rPr>
      <t>, PO</t>
    </r>
    <r>
      <rPr>
        <vertAlign val="subscript"/>
        <sz val="10"/>
        <rFont val="Verdana"/>
        <family val="2"/>
      </rPr>
      <t>4</t>
    </r>
    <r>
      <rPr>
        <sz val="12"/>
        <color theme="1"/>
        <rFont val="Calibri"/>
        <family val="2"/>
        <scheme val="minor"/>
      </rPr>
      <t>, HSiO</t>
    </r>
    <r>
      <rPr>
        <vertAlign val="subscript"/>
        <sz val="10"/>
        <rFont val="Verdana"/>
        <family val="2"/>
      </rPr>
      <t>3</t>
    </r>
    <r>
      <rPr>
        <sz val="12"/>
        <color theme="1"/>
        <rFont val="Calibri"/>
        <family val="2"/>
        <scheme val="minor"/>
      </rPr>
      <t>, HS</t>
    </r>
    <r>
      <rPr>
        <vertAlign val="superscript"/>
        <sz val="10"/>
        <rFont val="Verdana"/>
        <family val="2"/>
      </rPr>
      <t xml:space="preserve">- </t>
    </r>
    <r>
      <rPr>
        <sz val="12"/>
        <color theme="1"/>
        <rFont val="Calibri"/>
        <family val="2"/>
        <scheme val="minor"/>
      </rPr>
      <t>and S</t>
    </r>
    <r>
      <rPr>
        <vertAlign val="superscript"/>
        <sz val="10"/>
        <rFont val="Verdana"/>
        <family val="2"/>
      </rPr>
      <t>2-</t>
    </r>
    <r>
      <rPr>
        <sz val="12"/>
        <color theme="1"/>
        <rFont val="Calibri"/>
        <family val="2"/>
        <scheme val="minor"/>
      </rPr>
      <t xml:space="preserve"> are not included in these calculations, the alkalinity estimate reported in column EK includes only carbon and boron alkalinity, and should therefore be considered an approximation to total alkalinity</t>
    </r>
  </si>
  <si>
    <r>
      <t>2</t>
    </r>
    <r>
      <rPr>
        <sz val="12"/>
        <color theme="1"/>
        <rFont val="Symbol"/>
        <charset val="2"/>
      </rPr>
      <t>s</t>
    </r>
    <r>
      <rPr>
        <sz val="12"/>
        <color theme="1"/>
        <rFont val="Verdana"/>
        <family val="2"/>
      </rPr>
      <t xml:space="preserve"> uncertainty </t>
    </r>
    <r>
      <rPr>
        <sz val="12"/>
        <color theme="1"/>
        <rFont val="Symbol"/>
        <charset val="2"/>
      </rPr>
      <t>W</t>
    </r>
    <r>
      <rPr>
        <vertAlign val="subscript"/>
        <sz val="12"/>
        <color theme="1"/>
        <rFont val="Verdana"/>
        <family val="2"/>
      </rPr>
      <t>aragonite neg</t>
    </r>
  </si>
  <si>
    <t>all d11B data analyzed under the assumption that the foraminifera contained 7 ppm B; B concentration was assumed but not specifically determined</t>
  </si>
  <si>
    <t>all d11B data analyzed under the assumption that the foraminifera contained 7 ppm B; B concentration was assumed but not specifically determined; data considered outlier by original study</t>
  </si>
  <si>
    <t>notes about uncertainty estimate: e.g., included calibration slope and intercept</t>
  </si>
  <si>
    <t>CO2_ppm</t>
  </si>
  <si>
    <t>CO2_uncertainty_pos_ppm</t>
  </si>
  <si>
    <t>CO2_uncertainty_neg_ppm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</si>
</sst>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name val="Verdana"/>
      <family val="2"/>
    </font>
    <font>
      <vertAlign val="subscript"/>
      <sz val="10"/>
      <name val="Verdana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name val="Calibri (Body)"/>
    </font>
    <font>
      <b/>
      <sz val="12"/>
      <name val="Symbol"/>
      <charset val="2"/>
    </font>
    <font>
      <b/>
      <vertAlign val="superscript"/>
      <sz val="12"/>
      <name val="Verdana"/>
      <family val="2"/>
    </font>
    <font>
      <b/>
      <vertAlign val="subscript"/>
      <sz val="12"/>
      <name val="Verdana"/>
      <family val="2"/>
    </font>
    <font>
      <b/>
      <vertAlign val="subscript"/>
      <sz val="12"/>
      <color indexed="8"/>
      <name val="Calibri"/>
      <family val="2"/>
    </font>
    <font>
      <sz val="12"/>
      <name val="Symbol"/>
      <charset val="2"/>
    </font>
    <font>
      <vertAlign val="superscript"/>
      <sz val="12"/>
      <name val="Verdana"/>
      <family val="2"/>
    </font>
    <font>
      <b/>
      <sz val="12"/>
      <color indexed="8"/>
      <name val="Verdana"/>
      <family val="2"/>
    </font>
    <font>
      <b/>
      <sz val="12"/>
      <color indexed="8"/>
      <name val="Symbol"/>
      <charset val="2"/>
    </font>
    <font>
      <b/>
      <vertAlign val="superscript"/>
      <sz val="12"/>
      <color indexed="8"/>
      <name val="Verdana"/>
      <family val="2"/>
    </font>
    <font>
      <b/>
      <vertAlign val="subscript"/>
      <sz val="12"/>
      <color indexed="8"/>
      <name val="Verdana"/>
      <family val="2"/>
    </font>
    <font>
      <b/>
      <vertAlign val="superscript"/>
      <sz val="12"/>
      <color indexed="8"/>
      <name val="Calibri"/>
      <family val="2"/>
    </font>
    <font>
      <sz val="12"/>
      <color theme="1"/>
      <name val="Verdana"/>
      <family val="2"/>
    </font>
    <font>
      <sz val="12"/>
      <color rgb="FF000000"/>
      <name val="Verdana"/>
      <family val="2"/>
    </font>
    <font>
      <sz val="12"/>
      <color rgb="FF000000"/>
      <name val="Symbol"/>
      <charset val="2"/>
    </font>
    <font>
      <sz val="12"/>
      <color theme="1"/>
      <name val="Symbol"/>
      <charset val="2"/>
    </font>
    <font>
      <vertAlign val="superscript"/>
      <sz val="12"/>
      <color theme="1"/>
      <name val="Verdana"/>
      <family val="2"/>
    </font>
    <font>
      <vertAlign val="subscript"/>
      <sz val="12"/>
      <color theme="1"/>
      <name val="Verdana"/>
      <family val="2"/>
    </font>
    <font>
      <vertAlign val="subscript"/>
      <sz val="12"/>
      <name val="Verdana"/>
      <family val="2"/>
    </font>
    <font>
      <sz val="11"/>
      <color rgb="FF000000"/>
      <name val="Calibri"/>
      <family val="2"/>
      <charset val="1"/>
    </font>
    <font>
      <sz val="12"/>
      <name val="Verdana"/>
      <family val="2"/>
      <charset val="2"/>
    </font>
    <font>
      <sz val="10"/>
      <color theme="1"/>
      <name val="AdvTT182ff89e"/>
    </font>
    <font>
      <sz val="12"/>
      <color theme="1"/>
      <name val="Times"/>
      <family val="1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2"/>
      <color rgb="FF00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38EFF"/>
        <bgColor indexed="64"/>
      </patternFill>
    </fill>
    <fill>
      <patternFill patternType="solid">
        <fgColor rgb="FFCDFD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D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DCC"/>
        <bgColor rgb="FF000000"/>
      </patternFill>
    </fill>
    <fill>
      <patternFill patternType="solid">
        <fgColor rgb="FFA9D08D"/>
        <bgColor indexed="64"/>
      </patternFill>
    </fill>
    <fill>
      <patternFill patternType="solid">
        <fgColor rgb="FFCEFD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FFFF9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7" fillId="0" borderId="0"/>
    <xf numFmtId="0" fontId="1" fillId="0" borderId="0"/>
    <xf numFmtId="0" fontId="31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4" fillId="0" borderId="1" xfId="0" applyFont="1" applyBorder="1"/>
    <xf numFmtId="0" fontId="0" fillId="0" borderId="2" xfId="0" applyBorder="1"/>
    <xf numFmtId="0" fontId="0" fillId="0" borderId="2" xfId="0" applyBorder="1" applyAlignment="1">
      <alignment vertical="top"/>
    </xf>
    <xf numFmtId="0" fontId="5" fillId="2" borderId="1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wrapText="1"/>
    </xf>
    <xf numFmtId="0" fontId="5" fillId="3" borderId="5" xfId="0" applyFont="1" applyFill="1" applyBorder="1"/>
    <xf numFmtId="0" fontId="0" fillId="3" borderId="5" xfId="0" applyFill="1" applyBorder="1"/>
    <xf numFmtId="0" fontId="6" fillId="3" borderId="4" xfId="0" applyFont="1" applyFill="1" applyBorder="1"/>
    <xf numFmtId="0" fontId="5" fillId="4" borderId="4" xfId="0" applyFont="1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5" borderId="1" xfId="0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 wrapText="1"/>
    </xf>
    <xf numFmtId="0" fontId="5" fillId="6" borderId="1" xfId="0" applyFont="1" applyFill="1" applyBorder="1"/>
    <xf numFmtId="0" fontId="5" fillId="7" borderId="2" xfId="0" applyFont="1" applyFill="1" applyBorder="1"/>
    <xf numFmtId="0" fontId="5" fillId="7" borderId="3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0" fillId="6" borderId="2" xfId="0" applyFill="1" applyBorder="1"/>
    <xf numFmtId="0" fontId="0" fillId="6" borderId="4" xfId="0" applyFill="1" applyBorder="1"/>
    <xf numFmtId="0" fontId="5" fillId="7" borderId="1" xfId="0" applyFont="1" applyFill="1" applyBorder="1"/>
    <xf numFmtId="0" fontId="5" fillId="7" borderId="5" xfId="0" applyFont="1" applyFill="1" applyBorder="1"/>
    <xf numFmtId="0" fontId="5" fillId="8" borderId="2" xfId="0" applyFont="1" applyFill="1" applyBorder="1"/>
    <xf numFmtId="0" fontId="5" fillId="9" borderId="1" xfId="0" applyFont="1" applyFill="1" applyBorder="1"/>
    <xf numFmtId="0" fontId="5" fillId="9" borderId="2" xfId="0" applyFont="1" applyFill="1" applyBorder="1"/>
    <xf numFmtId="0" fontId="0" fillId="9" borderId="2" xfId="0" applyFill="1" applyBorder="1"/>
    <xf numFmtId="0" fontId="0" fillId="0" borderId="6" xfId="0" applyBorder="1"/>
    <xf numFmtId="0" fontId="4" fillId="0" borderId="7" xfId="0" applyFont="1" applyBorder="1"/>
    <xf numFmtId="0" fontId="0" fillId="0" borderId="8" xfId="0" applyBorder="1"/>
    <xf numFmtId="0" fontId="0" fillId="0" borderId="8" xfId="0" applyBorder="1" applyAlignment="1">
      <alignment vertical="top"/>
    </xf>
    <xf numFmtId="0" fontId="0" fillId="0" borderId="9" xfId="0" applyBorder="1"/>
    <xf numFmtId="0" fontId="5" fillId="2" borderId="8" xfId="0" applyFont="1" applyFill="1" applyBorder="1"/>
    <xf numFmtId="0" fontId="0" fillId="2" borderId="8" xfId="0" applyFill="1" applyBorder="1"/>
    <xf numFmtId="0" fontId="5" fillId="3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5" fillId="5" borderId="0" xfId="0" applyFont="1" applyFill="1" applyBorder="1"/>
    <xf numFmtId="0" fontId="6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/>
    </xf>
    <xf numFmtId="0" fontId="5" fillId="7" borderId="4" xfId="0" applyFont="1" applyFill="1" applyBorder="1"/>
    <xf numFmtId="0" fontId="5" fillId="7" borderId="0" xfId="0" applyFont="1" applyFill="1" applyBorder="1"/>
    <xf numFmtId="0" fontId="5" fillId="6" borderId="0" xfId="0" applyFont="1" applyFill="1" applyBorder="1"/>
    <xf numFmtId="0" fontId="0" fillId="6" borderId="0" xfId="0" applyFill="1"/>
    <xf numFmtId="0" fontId="7" fillId="7" borderId="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5" fillId="7" borderId="12" xfId="0" applyFont="1" applyFill="1" applyBorder="1"/>
    <xf numFmtId="0" fontId="15" fillId="7" borderId="4" xfId="0" applyFont="1" applyFill="1" applyBorder="1"/>
    <xf numFmtId="0" fontId="7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/>
    </xf>
    <xf numFmtId="0" fontId="5" fillId="6" borderId="4" xfId="0" applyFont="1" applyFill="1" applyBorder="1"/>
    <xf numFmtId="0" fontId="5" fillId="6" borderId="10" xfId="0" applyFont="1" applyFill="1" applyBorder="1"/>
    <xf numFmtId="0" fontId="7" fillId="7" borderId="11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5" fillId="7" borderId="11" xfId="0" applyFont="1" applyFill="1" applyBorder="1"/>
    <xf numFmtId="0" fontId="5" fillId="8" borderId="0" xfId="0" applyFont="1" applyFill="1" applyBorder="1"/>
    <xf numFmtId="0" fontId="5" fillId="8" borderId="8" xfId="0" applyFont="1" applyFill="1" applyBorder="1"/>
    <xf numFmtId="0" fontId="5" fillId="2" borderId="7" xfId="0" applyFont="1" applyFill="1" applyBorder="1"/>
    <xf numFmtId="0" fontId="0" fillId="0" borderId="13" xfId="0" applyBorder="1"/>
    <xf numFmtId="0" fontId="6" fillId="2" borderId="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7" xfId="0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quotePrefix="1" applyBorder="1" applyAlignment="1">
      <alignment wrapText="1"/>
    </xf>
    <xf numFmtId="0" fontId="28" fillId="4" borderId="1" xfId="0" applyFont="1" applyFill="1" applyBorder="1" applyAlignment="1">
      <alignment horizontal="center" vertical="center" wrapText="1"/>
    </xf>
    <xf numFmtId="0" fontId="0" fillId="12" borderId="2" xfId="0" quotePrefix="1" applyFill="1" applyBorder="1" applyAlignment="1">
      <alignment horizontal="center" vertical="center" wrapText="1"/>
    </xf>
    <xf numFmtId="0" fontId="0" fillId="13" borderId="2" xfId="0" quotePrefix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/>
    </xf>
    <xf numFmtId="0" fontId="0" fillId="13" borderId="3" xfId="0" quotePrefix="1" applyFill="1" applyBorder="1" applyAlignment="1">
      <alignment horizontal="center" vertical="center" wrapText="1"/>
    </xf>
    <xf numFmtId="0" fontId="0" fillId="14" borderId="2" xfId="0" quotePrefix="1" applyFill="1" applyBorder="1" applyAlignment="1">
      <alignment horizontal="center" vertical="center" wrapText="1"/>
    </xf>
    <xf numFmtId="0" fontId="0" fillId="14" borderId="3" xfId="0" quotePrefix="1" applyFill="1" applyBorder="1" applyAlignment="1">
      <alignment horizontal="center" vertical="center" wrapText="1"/>
    </xf>
    <xf numFmtId="0" fontId="0" fillId="15" borderId="2" xfId="0" quotePrefix="1" applyFill="1" applyBorder="1" applyAlignment="1">
      <alignment horizontal="center" vertical="center" wrapText="1"/>
    </xf>
    <xf numFmtId="0" fontId="0" fillId="0" borderId="0" xfId="0" applyFill="1" applyBorder="1"/>
    <xf numFmtId="0" fontId="6" fillId="4" borderId="2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center" vertical="center" wrapText="1"/>
    </xf>
    <xf numFmtId="0" fontId="29" fillId="0" borderId="0" xfId="0" quotePrefix="1" applyFont="1"/>
    <xf numFmtId="0" fontId="30" fillId="0" borderId="5" xfId="0" applyFont="1" applyBorder="1"/>
    <xf numFmtId="0" fontId="31" fillId="0" borderId="5" xfId="3" applyBorder="1"/>
    <xf numFmtId="0" fontId="32" fillId="0" borderId="0" xfId="0" applyFont="1" applyBorder="1" applyAlignment="1">
      <alignment horizontal="center"/>
    </xf>
    <xf numFmtId="0" fontId="5" fillId="2" borderId="5" xfId="0" applyFont="1" applyFill="1" applyBorder="1"/>
    <xf numFmtId="0" fontId="0" fillId="2" borderId="5" xfId="0" applyFill="1" applyBorder="1"/>
    <xf numFmtId="0" fontId="0" fillId="0" borderId="0" xfId="0" applyBorder="1"/>
    <xf numFmtId="1" fontId="32" fillId="0" borderId="5" xfId="0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31" fillId="0" borderId="0" xfId="3" applyBorder="1"/>
    <xf numFmtId="0" fontId="0" fillId="0" borderId="0" xfId="0" applyBorder="1" applyAlignment="1">
      <alignment vertical="top"/>
    </xf>
    <xf numFmtId="0" fontId="30" fillId="0" borderId="0" xfId="0" applyFont="1" applyBorder="1"/>
    <xf numFmtId="0" fontId="0" fillId="0" borderId="5" xfId="0" applyBorder="1" applyAlignment="1">
      <alignment vertical="top"/>
    </xf>
    <xf numFmtId="2" fontId="32" fillId="0" borderId="5" xfId="0" applyNumberFormat="1" applyFont="1" applyBorder="1" applyAlignment="1">
      <alignment horizontal="center"/>
    </xf>
    <xf numFmtId="2" fontId="32" fillId="0" borderId="5" xfId="0" applyNumberFormat="1" applyFont="1" applyFill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164" fontId="32" fillId="0" borderId="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1" fontId="32" fillId="0" borderId="5" xfId="0" applyNumberFormat="1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0" fillId="0" borderId="5" xfId="0" applyNumberFormat="1" applyBorder="1"/>
    <xf numFmtId="1" fontId="0" fillId="0" borderId="0" xfId="0" applyNumberFormat="1" applyBorder="1"/>
    <xf numFmtId="1" fontId="0" fillId="0" borderId="0" xfId="0" applyNumberFormat="1"/>
    <xf numFmtId="0" fontId="6" fillId="16" borderId="8" xfId="0" quotePrefix="1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20" fillId="16" borderId="3" xfId="0" applyFont="1" applyFill="1" applyBorder="1" applyAlignment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0" fillId="0" borderId="3" xfId="0" quotePrefix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9" defaultPivotStyle="PivotStyleMedium7"/>
  <colors>
    <mruColors>
      <color rgb="FFFFFF9A"/>
      <color rgb="FFC6E0B4"/>
      <color rgb="FFA9D08D"/>
      <color rgb="FFCEF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oenisch@ldeo.columbia.edu" TargetMode="External"/><Relationship Id="rId13" Type="http://schemas.openxmlformats.org/officeDocument/2006/relationships/hyperlink" Target="mailto:hoenisch@ldeo.columbia.edu" TargetMode="External"/><Relationship Id="rId18" Type="http://schemas.openxmlformats.org/officeDocument/2006/relationships/hyperlink" Target="mailto:hoenisch@ldeo.columbia.edu" TargetMode="External"/><Relationship Id="rId3" Type="http://schemas.openxmlformats.org/officeDocument/2006/relationships/hyperlink" Target="mailto:hoenisch@ldeo.columbia.edu" TargetMode="External"/><Relationship Id="rId7" Type="http://schemas.openxmlformats.org/officeDocument/2006/relationships/hyperlink" Target="mailto:hoenisch@ldeo.columbia.edu" TargetMode="External"/><Relationship Id="rId12" Type="http://schemas.openxmlformats.org/officeDocument/2006/relationships/hyperlink" Target="mailto:hoenisch@ldeo.columbia.edu" TargetMode="External"/><Relationship Id="rId17" Type="http://schemas.openxmlformats.org/officeDocument/2006/relationships/hyperlink" Target="mailto:hoenisch@ldeo.columbia.edu" TargetMode="External"/><Relationship Id="rId2" Type="http://schemas.openxmlformats.org/officeDocument/2006/relationships/hyperlink" Target="mailto:hoenisch@ldeo.columbia.edu" TargetMode="External"/><Relationship Id="rId16" Type="http://schemas.openxmlformats.org/officeDocument/2006/relationships/hyperlink" Target="mailto:hoenisch@ldeo.columbia.edu" TargetMode="External"/><Relationship Id="rId1" Type="http://schemas.openxmlformats.org/officeDocument/2006/relationships/hyperlink" Target="mailto:hoenisch@ldeo.columbia.edu" TargetMode="External"/><Relationship Id="rId6" Type="http://schemas.openxmlformats.org/officeDocument/2006/relationships/hyperlink" Target="mailto:hoenisch@ldeo.columbia.edu" TargetMode="External"/><Relationship Id="rId11" Type="http://schemas.openxmlformats.org/officeDocument/2006/relationships/hyperlink" Target="mailto:hoenisch@ldeo.columbia.edu" TargetMode="External"/><Relationship Id="rId5" Type="http://schemas.openxmlformats.org/officeDocument/2006/relationships/hyperlink" Target="mailto:hoenisch@ldeo.columbia.edu" TargetMode="External"/><Relationship Id="rId15" Type="http://schemas.openxmlformats.org/officeDocument/2006/relationships/hyperlink" Target="mailto:hoenisch@ldeo.columbia.edu" TargetMode="External"/><Relationship Id="rId10" Type="http://schemas.openxmlformats.org/officeDocument/2006/relationships/hyperlink" Target="mailto:hoenisch@ldeo.columbia.edu" TargetMode="External"/><Relationship Id="rId19" Type="http://schemas.openxmlformats.org/officeDocument/2006/relationships/hyperlink" Target="mailto:hoenisch@ldeo.columbia.edu" TargetMode="External"/><Relationship Id="rId4" Type="http://schemas.openxmlformats.org/officeDocument/2006/relationships/hyperlink" Target="mailto:hoenisch@ldeo.columbia.edu" TargetMode="External"/><Relationship Id="rId9" Type="http://schemas.openxmlformats.org/officeDocument/2006/relationships/hyperlink" Target="mailto:hoenisch@ldeo.columbia.edu" TargetMode="External"/><Relationship Id="rId14" Type="http://schemas.openxmlformats.org/officeDocument/2006/relationships/hyperlink" Target="mailto:hoenisch@ldeo.columbi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43"/>
  <sheetViews>
    <sheetView tabSelected="1" workbookViewId="0">
      <selection activeCell="M6" sqref="M6"/>
    </sheetView>
  </sheetViews>
  <sheetFormatPr baseColWidth="10" defaultColWidth="11" defaultRowHeight="16"/>
  <cols>
    <col min="11" max="11" width="14.1640625" customWidth="1"/>
    <col min="12" max="12" width="25.6640625" customWidth="1"/>
    <col min="13" max="13" width="16" style="1" customWidth="1"/>
    <col min="14" max="14" width="22.33203125" customWidth="1"/>
    <col min="24" max="24" width="23" customWidth="1"/>
    <col min="34" max="34" width="13.33203125" customWidth="1"/>
    <col min="35" max="36" width="14.33203125" customWidth="1"/>
    <col min="38" max="38" width="16.33203125" customWidth="1"/>
    <col min="39" max="39" width="13.5" customWidth="1"/>
    <col min="47" max="47" width="13.5" customWidth="1"/>
    <col min="48" max="48" width="13.83203125" customWidth="1"/>
    <col min="49" max="49" width="14.1640625" customWidth="1"/>
    <col min="50" max="50" width="16.6640625" customWidth="1"/>
    <col min="52" max="52" width="12.83203125" customWidth="1"/>
    <col min="54" max="54" width="16.33203125" customWidth="1"/>
    <col min="55" max="55" width="12.83203125" customWidth="1"/>
    <col min="56" max="56" width="13.33203125" customWidth="1"/>
    <col min="57" max="57" width="14.33203125" customWidth="1"/>
    <col min="58" max="58" width="14.5" customWidth="1"/>
    <col min="59" max="59" width="16.5" customWidth="1"/>
    <col min="61" max="61" width="14.5" customWidth="1"/>
    <col min="62" max="62" width="14.1640625" customWidth="1"/>
    <col min="64" max="64" width="14" customWidth="1"/>
    <col min="65" max="65" width="13.83203125" customWidth="1"/>
    <col min="66" max="66" width="13.1640625" customWidth="1"/>
    <col min="69" max="69" width="13.6640625" customWidth="1"/>
    <col min="70" max="70" width="12.83203125" customWidth="1"/>
    <col min="71" max="71" width="14.83203125" customWidth="1"/>
    <col min="72" max="72" width="13.1640625" customWidth="1"/>
    <col min="74" max="74" width="15.1640625" customWidth="1"/>
    <col min="75" max="75" width="15.83203125" customWidth="1"/>
    <col min="76" max="76" width="15.6640625" customWidth="1"/>
    <col min="77" max="77" width="16.6640625" customWidth="1"/>
    <col min="78" max="79" width="14.5" customWidth="1"/>
    <col min="81" max="81" width="15.83203125" customWidth="1"/>
    <col min="82" max="82" width="15.6640625" customWidth="1"/>
    <col min="83" max="84" width="16" customWidth="1"/>
    <col min="85" max="85" width="19" customWidth="1"/>
    <col min="86" max="86" width="14" customWidth="1"/>
    <col min="90" max="90" width="15" customWidth="1"/>
    <col min="91" max="91" width="12.6640625" customWidth="1"/>
    <col min="95" max="95" width="12.83203125" customWidth="1"/>
    <col min="102" max="102" width="13.1640625" customWidth="1"/>
    <col min="103" max="103" width="13.83203125" customWidth="1"/>
    <col min="116" max="116" width="14.5" customWidth="1"/>
    <col min="117" max="117" width="13.83203125" customWidth="1"/>
    <col min="118" max="118" width="15" customWidth="1"/>
    <col min="120" max="121" width="15.33203125" customWidth="1"/>
    <col min="123" max="123" width="14.1640625" customWidth="1"/>
    <col min="126" max="126" width="14.33203125" customWidth="1"/>
    <col min="127" max="128" width="13.83203125" customWidth="1"/>
    <col min="129" max="129" width="15.1640625" customWidth="1"/>
    <col min="130" max="130" width="14.6640625" customWidth="1"/>
    <col min="131" max="131" width="15" customWidth="1"/>
    <col min="132" max="132" width="13.33203125" customWidth="1"/>
    <col min="136" max="136" width="14.83203125" customWidth="1"/>
    <col min="137" max="137" width="14.6640625" customWidth="1"/>
    <col min="138" max="138" width="13.83203125" customWidth="1"/>
    <col min="139" max="139" width="15" customWidth="1"/>
    <col min="140" max="140" width="14.33203125" customWidth="1"/>
    <col min="142" max="142" width="15.33203125" customWidth="1"/>
    <col min="143" max="144" width="15" customWidth="1"/>
    <col min="145" max="145" width="14.83203125" customWidth="1"/>
    <col min="146" max="147" width="14.6640625" customWidth="1"/>
    <col min="148" max="148" width="15.1640625" customWidth="1"/>
    <col min="151" max="151" width="14.33203125" customWidth="1"/>
    <col min="152" max="152" width="15" customWidth="1"/>
    <col min="154" max="154" width="15.5" customWidth="1"/>
    <col min="155" max="155" width="15.1640625" customWidth="1"/>
    <col min="156" max="156" width="15.33203125" customWidth="1"/>
    <col min="157" max="158" width="13.83203125" customWidth="1"/>
    <col min="159" max="159" width="14.6640625" customWidth="1"/>
    <col min="160" max="160" width="17" customWidth="1"/>
    <col min="161" max="161" width="13.1640625" customWidth="1"/>
    <col min="162" max="163" width="14" customWidth="1"/>
    <col min="164" max="164" width="13.6640625" customWidth="1"/>
    <col min="167" max="167" width="13.1640625" customWidth="1"/>
    <col min="168" max="169" width="13.83203125" customWidth="1"/>
    <col min="170" max="170" width="16" customWidth="1"/>
    <col min="171" max="172" width="15.5" customWidth="1"/>
    <col min="173" max="173" width="20.5" customWidth="1"/>
  </cols>
  <sheetData>
    <row r="1" spans="1:191" ht="18">
      <c r="A1" s="103" t="s">
        <v>123</v>
      </c>
      <c r="B1" s="104"/>
      <c r="C1" s="104"/>
      <c r="D1" s="104"/>
      <c r="E1" s="104"/>
      <c r="F1" s="104"/>
      <c r="G1" s="104"/>
      <c r="H1" s="104"/>
      <c r="I1" s="104"/>
      <c r="J1" s="105"/>
      <c r="K1" s="3" t="s">
        <v>1</v>
      </c>
      <c r="L1" s="4"/>
      <c r="M1" s="5"/>
      <c r="N1" s="4"/>
      <c r="O1" s="125" t="s">
        <v>2</v>
      </c>
      <c r="P1" s="125"/>
      <c r="Q1" s="125"/>
      <c r="R1" s="125"/>
      <c r="S1" s="125"/>
      <c r="T1" s="125"/>
      <c r="U1" s="126"/>
      <c r="V1" s="126"/>
      <c r="W1" s="8"/>
      <c r="X1" s="7"/>
      <c r="Y1" s="7"/>
      <c r="Z1" s="7"/>
      <c r="AA1" s="7"/>
      <c r="AB1" s="7"/>
      <c r="AC1" s="7"/>
      <c r="AD1" s="7"/>
      <c r="AE1" s="7"/>
      <c r="AF1" s="7"/>
      <c r="AG1" s="9" t="s">
        <v>3</v>
      </c>
      <c r="AH1" s="10"/>
      <c r="AI1" s="11"/>
      <c r="AJ1" s="11"/>
      <c r="AK1" s="12"/>
      <c r="AL1" s="12"/>
      <c r="AM1" s="12"/>
      <c r="AN1" s="13"/>
      <c r="AO1" s="12"/>
      <c r="AP1" s="12"/>
      <c r="AQ1" s="12"/>
      <c r="AR1" s="12"/>
      <c r="AS1" s="12"/>
      <c r="AT1" s="12"/>
      <c r="AU1" s="14" t="s">
        <v>4</v>
      </c>
      <c r="AV1" s="15"/>
      <c r="AW1" s="15"/>
      <c r="AX1" s="15"/>
      <c r="AY1" s="15"/>
      <c r="AZ1" s="15"/>
      <c r="BA1" s="15"/>
      <c r="BB1" s="16"/>
      <c r="BC1" s="17"/>
      <c r="BD1" s="17"/>
      <c r="BE1" s="17"/>
      <c r="BF1" s="18"/>
      <c r="BG1" s="19"/>
      <c r="BH1" s="20" t="s">
        <v>5</v>
      </c>
      <c r="BI1" s="21"/>
      <c r="BJ1" s="21"/>
      <c r="BK1" s="21"/>
      <c r="BL1" s="21"/>
      <c r="BM1" s="21"/>
      <c r="BN1" s="21"/>
      <c r="BO1" s="22"/>
      <c r="BP1" s="23" t="s">
        <v>6</v>
      </c>
      <c r="BQ1" s="23"/>
      <c r="BR1" s="24"/>
      <c r="BS1" s="24"/>
      <c r="BT1" s="24"/>
      <c r="BU1" s="25" t="s">
        <v>7</v>
      </c>
      <c r="BV1" s="26"/>
      <c r="BW1" s="26"/>
      <c r="BX1" s="25"/>
      <c r="BY1" s="28"/>
      <c r="BZ1" s="28"/>
      <c r="CA1" s="29"/>
      <c r="CB1" s="28" t="s">
        <v>8</v>
      </c>
      <c r="CC1" s="30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5" t="s">
        <v>9</v>
      </c>
      <c r="CO1" s="28"/>
      <c r="CP1" s="28"/>
      <c r="CQ1" s="28"/>
      <c r="CR1" s="28"/>
      <c r="CS1" s="28"/>
      <c r="CT1" s="29"/>
      <c r="CU1" s="26" t="s">
        <v>10</v>
      </c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31"/>
      <c r="DP1" s="28"/>
      <c r="DQ1" s="28"/>
      <c r="DR1" s="29"/>
      <c r="DS1" s="26"/>
      <c r="DT1" s="26"/>
      <c r="DU1" s="32" t="s">
        <v>11</v>
      </c>
      <c r="DV1" s="26"/>
      <c r="DW1" s="26"/>
      <c r="DX1" s="26"/>
      <c r="DY1" s="26"/>
      <c r="DZ1" s="27"/>
      <c r="EA1" s="32" t="s">
        <v>12</v>
      </c>
      <c r="EB1" s="26"/>
      <c r="EC1" s="26"/>
      <c r="ED1" s="26"/>
      <c r="EE1" s="26"/>
      <c r="EF1" s="33"/>
      <c r="EG1" s="61"/>
      <c r="EH1" s="34" t="s">
        <v>13</v>
      </c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5" t="s">
        <v>14</v>
      </c>
      <c r="ET1" s="36"/>
      <c r="EU1" s="36"/>
      <c r="EV1" s="36"/>
      <c r="EW1" s="37"/>
      <c r="EX1" s="37"/>
      <c r="EY1" s="37"/>
      <c r="EZ1" s="37"/>
      <c r="FA1" s="36"/>
      <c r="FB1" s="36"/>
      <c r="FC1" s="36"/>
      <c r="FD1" s="36"/>
      <c r="FE1" s="35"/>
      <c r="FF1" s="36"/>
      <c r="FG1" s="36"/>
      <c r="FH1" s="36"/>
      <c r="FI1" s="36"/>
      <c r="FJ1" s="36"/>
      <c r="FK1" s="7"/>
      <c r="FL1" s="7"/>
      <c r="FM1" s="7"/>
      <c r="FN1" s="7"/>
      <c r="FO1" s="7"/>
      <c r="FP1" s="7"/>
      <c r="FQ1" s="38"/>
    </row>
    <row r="2" spans="1:191" ht="20">
      <c r="A2" s="106"/>
      <c r="B2" s="40"/>
      <c r="C2" s="40"/>
      <c r="D2" s="40"/>
      <c r="E2" s="40"/>
      <c r="F2" s="40"/>
      <c r="G2" s="40"/>
      <c r="H2" s="40"/>
      <c r="I2" s="40"/>
      <c r="J2" s="42"/>
      <c r="K2" s="39"/>
      <c r="L2" s="40"/>
      <c r="M2" s="41"/>
      <c r="N2" s="40"/>
      <c r="O2" s="125"/>
      <c r="P2" s="125"/>
      <c r="Q2" s="125"/>
      <c r="R2" s="125"/>
      <c r="S2" s="125"/>
      <c r="T2" s="125"/>
      <c r="U2" s="126"/>
      <c r="V2" s="126"/>
      <c r="W2" s="44"/>
      <c r="X2" s="43"/>
      <c r="Y2" s="43"/>
      <c r="Z2" s="43"/>
      <c r="AA2" s="43"/>
      <c r="AB2" s="43"/>
      <c r="AC2" s="43"/>
      <c r="AD2" s="43"/>
      <c r="AE2" s="43"/>
      <c r="AF2" s="43"/>
      <c r="AG2" s="45"/>
      <c r="AH2" s="10"/>
      <c r="AI2" s="11"/>
      <c r="AJ2" s="11"/>
      <c r="AK2" s="12"/>
      <c r="AL2" s="12"/>
      <c r="AM2" s="12"/>
      <c r="AN2" s="13" t="s">
        <v>15</v>
      </c>
      <c r="AO2" s="12"/>
      <c r="AP2" s="12"/>
      <c r="AQ2" s="12"/>
      <c r="AR2" s="12"/>
      <c r="AS2" s="12"/>
      <c r="AT2" s="12"/>
      <c r="AU2" s="16"/>
      <c r="AV2" s="17"/>
      <c r="AW2" s="15"/>
      <c r="AX2" s="15"/>
      <c r="AY2" s="15"/>
      <c r="AZ2" s="15"/>
      <c r="BA2" s="17"/>
      <c r="BB2" s="46" t="s">
        <v>16</v>
      </c>
      <c r="BC2" s="119"/>
      <c r="BD2" s="119"/>
      <c r="BE2" s="17"/>
      <c r="BF2" s="18"/>
      <c r="BG2" s="19"/>
      <c r="BH2" s="47" t="s">
        <v>17</v>
      </c>
      <c r="BI2" s="48"/>
      <c r="BJ2" s="48"/>
      <c r="BK2" s="49" t="s">
        <v>18</v>
      </c>
      <c r="BL2" s="50"/>
      <c r="BM2" s="51"/>
      <c r="BN2" s="51"/>
      <c r="BO2" s="52"/>
      <c r="BP2" s="53"/>
      <c r="BQ2" s="53"/>
      <c r="BR2" s="21"/>
      <c r="BS2" s="21"/>
      <c r="BT2" s="21"/>
      <c r="BU2" s="54" t="s">
        <v>19</v>
      </c>
      <c r="BV2" s="55"/>
      <c r="BW2" s="55"/>
      <c r="BX2" s="25" t="s">
        <v>20</v>
      </c>
      <c r="BY2" s="28"/>
      <c r="BZ2" s="28"/>
      <c r="CA2" s="29"/>
      <c r="CB2" s="113" t="s">
        <v>21</v>
      </c>
      <c r="CC2" s="57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25" t="s">
        <v>22</v>
      </c>
      <c r="CO2" s="30"/>
      <c r="CP2" s="28"/>
      <c r="CQ2" s="28"/>
      <c r="CR2" s="28"/>
      <c r="CS2" s="28"/>
      <c r="CT2" s="29"/>
      <c r="CU2" s="55" t="s">
        <v>23</v>
      </c>
      <c r="CV2" s="55"/>
      <c r="CW2" s="55"/>
      <c r="CX2" s="55"/>
      <c r="CY2" s="58" t="s">
        <v>24</v>
      </c>
      <c r="CZ2" s="59"/>
      <c r="DA2" s="59"/>
      <c r="DB2" s="60"/>
      <c r="DC2" s="58" t="s">
        <v>25</v>
      </c>
      <c r="DD2" s="33"/>
      <c r="DE2" s="33"/>
      <c r="DF2" s="61"/>
      <c r="DG2" s="62" t="s">
        <v>26</v>
      </c>
      <c r="DH2" s="33"/>
      <c r="DI2" s="33"/>
      <c r="DJ2" s="61"/>
      <c r="DK2" s="63" t="s">
        <v>27</v>
      </c>
      <c r="DL2" s="64"/>
      <c r="DM2" s="55"/>
      <c r="DN2" s="55"/>
      <c r="DO2" s="65" t="s">
        <v>28</v>
      </c>
      <c r="DP2" s="56"/>
      <c r="DQ2" s="56"/>
      <c r="DR2" s="66"/>
      <c r="DS2" s="55" t="s">
        <v>29</v>
      </c>
      <c r="DT2" s="55"/>
      <c r="DU2" s="67" t="s">
        <v>30</v>
      </c>
      <c r="DV2" s="68"/>
      <c r="DW2" s="68"/>
      <c r="DX2" s="68"/>
      <c r="DY2" s="55"/>
      <c r="DZ2" s="55"/>
      <c r="EA2" s="69"/>
      <c r="EB2" s="55"/>
      <c r="EC2" s="55"/>
      <c r="ED2" s="55"/>
      <c r="EE2" s="33"/>
      <c r="EF2" s="54" t="s">
        <v>31</v>
      </c>
      <c r="EG2" s="27"/>
      <c r="EH2" s="34"/>
      <c r="EI2" s="34"/>
      <c r="EJ2" s="34"/>
      <c r="EK2" s="70"/>
      <c r="EL2" s="70"/>
      <c r="EM2" s="70"/>
      <c r="EN2" s="70"/>
      <c r="EO2" s="71"/>
      <c r="EP2" s="71"/>
      <c r="EQ2" s="71"/>
      <c r="ER2" s="71"/>
      <c r="ES2" s="72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6"/>
      <c r="FF2" s="7"/>
      <c r="FG2" s="7"/>
      <c r="FH2" s="7"/>
      <c r="FI2" s="7"/>
      <c r="FJ2" s="7"/>
      <c r="FK2" s="7"/>
      <c r="FL2" s="7"/>
      <c r="FM2" s="7"/>
      <c r="FN2" s="7"/>
      <c r="FO2" s="7"/>
      <c r="FP2" s="43"/>
      <c r="FQ2" s="73"/>
    </row>
    <row r="3" spans="1:191" ht="238">
      <c r="A3" s="107" t="s">
        <v>124</v>
      </c>
      <c r="B3" s="108" t="s">
        <v>125</v>
      </c>
      <c r="C3" s="108" t="s">
        <v>126</v>
      </c>
      <c r="D3" s="4" t="s">
        <v>127</v>
      </c>
      <c r="E3" s="4" t="s">
        <v>128</v>
      </c>
      <c r="F3" s="109" t="s">
        <v>129</v>
      </c>
      <c r="G3" s="109" t="s">
        <v>130</v>
      </c>
      <c r="H3" s="160" t="s">
        <v>237</v>
      </c>
      <c r="I3" s="161" t="s">
        <v>238</v>
      </c>
      <c r="J3" s="162" t="s">
        <v>239</v>
      </c>
      <c r="K3" s="150" t="s">
        <v>32</v>
      </c>
      <c r="L3" s="151" t="s">
        <v>33</v>
      </c>
      <c r="M3" s="151" t="s">
        <v>34</v>
      </c>
      <c r="N3" s="152" t="s">
        <v>35</v>
      </c>
      <c r="O3" s="74" t="s">
        <v>36</v>
      </c>
      <c r="P3" s="74" t="s">
        <v>37</v>
      </c>
      <c r="Q3" s="74" t="s">
        <v>38</v>
      </c>
      <c r="R3" s="74" t="s">
        <v>39</v>
      </c>
      <c r="S3" s="74" t="s">
        <v>40</v>
      </c>
      <c r="T3" s="74" t="s">
        <v>41</v>
      </c>
      <c r="U3" s="74" t="s">
        <v>42</v>
      </c>
      <c r="V3" s="153" t="s">
        <v>43</v>
      </c>
      <c r="W3" s="74" t="s">
        <v>44</v>
      </c>
      <c r="X3" s="74" t="s">
        <v>45</v>
      </c>
      <c r="Y3" s="74" t="s">
        <v>46</v>
      </c>
      <c r="Z3" s="74" t="s">
        <v>47</v>
      </c>
      <c r="AA3" s="74" t="s">
        <v>48</v>
      </c>
      <c r="AB3" s="74" t="s">
        <v>49</v>
      </c>
      <c r="AC3" s="74" t="s">
        <v>50</v>
      </c>
      <c r="AD3" s="74" t="s">
        <v>51</v>
      </c>
      <c r="AE3" s="74" t="s">
        <v>52</v>
      </c>
      <c r="AF3" s="74" t="s">
        <v>53</v>
      </c>
      <c r="AG3" s="75" t="s">
        <v>135</v>
      </c>
      <c r="AH3" s="76" t="s">
        <v>54</v>
      </c>
      <c r="AI3" s="111" t="s">
        <v>136</v>
      </c>
      <c r="AJ3" s="111" t="s">
        <v>137</v>
      </c>
      <c r="AK3" s="77" t="s">
        <v>55</v>
      </c>
      <c r="AL3" s="77" t="s">
        <v>56</v>
      </c>
      <c r="AM3" s="154" t="s">
        <v>57</v>
      </c>
      <c r="AN3" s="75" t="s">
        <v>135</v>
      </c>
      <c r="AO3" s="76" t="s">
        <v>54</v>
      </c>
      <c r="AP3" s="111" t="s">
        <v>136</v>
      </c>
      <c r="AQ3" s="111" t="s">
        <v>137</v>
      </c>
      <c r="AR3" s="77" t="s">
        <v>55</v>
      </c>
      <c r="AS3" s="77" t="s">
        <v>56</v>
      </c>
      <c r="AT3" s="77" t="s">
        <v>57</v>
      </c>
      <c r="AU3" s="78" t="s">
        <v>58</v>
      </c>
      <c r="AV3" s="79" t="s">
        <v>59</v>
      </c>
      <c r="AW3" s="79" t="s">
        <v>60</v>
      </c>
      <c r="AX3" s="79" t="s">
        <v>61</v>
      </c>
      <c r="AY3" s="79" t="s">
        <v>62</v>
      </c>
      <c r="AZ3" s="79" t="s">
        <v>63</v>
      </c>
      <c r="BA3" s="79" t="s">
        <v>64</v>
      </c>
      <c r="BB3" s="110" t="s">
        <v>131</v>
      </c>
      <c r="BC3" s="120" t="s">
        <v>220</v>
      </c>
      <c r="BD3" s="120" t="s">
        <v>221</v>
      </c>
      <c r="BE3" s="80" t="s">
        <v>65</v>
      </c>
      <c r="BF3" s="81" t="s">
        <v>66</v>
      </c>
      <c r="BG3" s="81" t="s">
        <v>67</v>
      </c>
      <c r="BH3" s="82" t="s">
        <v>68</v>
      </c>
      <c r="BI3" s="83" t="s">
        <v>69</v>
      </c>
      <c r="BJ3" s="84" t="s">
        <v>70</v>
      </c>
      <c r="BK3" s="85" t="s">
        <v>71</v>
      </c>
      <c r="BL3" s="86" t="s">
        <v>69</v>
      </c>
      <c r="BM3" s="87" t="s">
        <v>70</v>
      </c>
      <c r="BN3" s="51" t="s">
        <v>72</v>
      </c>
      <c r="BO3" s="52" t="s">
        <v>73</v>
      </c>
      <c r="BP3" s="87" t="s">
        <v>74</v>
      </c>
      <c r="BQ3" s="83" t="s">
        <v>69</v>
      </c>
      <c r="BR3" s="84" t="s">
        <v>70</v>
      </c>
      <c r="BS3" s="51" t="s">
        <v>236</v>
      </c>
      <c r="BT3" s="51" t="s">
        <v>75</v>
      </c>
      <c r="BU3" s="88" t="s">
        <v>76</v>
      </c>
      <c r="BV3" s="89" t="s">
        <v>54</v>
      </c>
      <c r="BW3" s="155" t="s">
        <v>143</v>
      </c>
      <c r="BX3" s="90" t="s">
        <v>77</v>
      </c>
      <c r="BY3" s="89" t="s">
        <v>54</v>
      </c>
      <c r="BZ3" s="112" t="s">
        <v>138</v>
      </c>
      <c r="CA3" s="114" t="s">
        <v>139</v>
      </c>
      <c r="CB3" s="91" t="s">
        <v>132</v>
      </c>
      <c r="CC3" s="90" t="s">
        <v>78</v>
      </c>
      <c r="CD3" s="89" t="s">
        <v>54</v>
      </c>
      <c r="CE3" s="112" t="s">
        <v>140</v>
      </c>
      <c r="CF3" s="114" t="s">
        <v>141</v>
      </c>
      <c r="CG3" s="91" t="s">
        <v>79</v>
      </c>
      <c r="CH3" s="91" t="s">
        <v>80</v>
      </c>
      <c r="CI3" s="91" t="s">
        <v>229</v>
      </c>
      <c r="CJ3" s="91" t="s">
        <v>230</v>
      </c>
      <c r="CK3" s="91" t="s">
        <v>81</v>
      </c>
      <c r="CL3" s="91" t="s">
        <v>82</v>
      </c>
      <c r="CM3" s="91" t="s">
        <v>83</v>
      </c>
      <c r="CN3" s="92" t="s">
        <v>133</v>
      </c>
      <c r="CO3" s="90" t="s">
        <v>84</v>
      </c>
      <c r="CP3" s="89" t="s">
        <v>54</v>
      </c>
      <c r="CQ3" s="89" t="s">
        <v>222</v>
      </c>
      <c r="CR3" s="91" t="s">
        <v>85</v>
      </c>
      <c r="CS3" s="91" t="s">
        <v>80</v>
      </c>
      <c r="CT3" s="91" t="s">
        <v>86</v>
      </c>
      <c r="CU3" s="88" t="s">
        <v>87</v>
      </c>
      <c r="CV3" s="89" t="s">
        <v>54</v>
      </c>
      <c r="CW3" s="89" t="s">
        <v>222</v>
      </c>
      <c r="CX3" s="93" t="s">
        <v>88</v>
      </c>
      <c r="CY3" s="90" t="s">
        <v>223</v>
      </c>
      <c r="CZ3" s="89" t="s">
        <v>54</v>
      </c>
      <c r="DA3" s="89" t="s">
        <v>222</v>
      </c>
      <c r="DB3" s="93" t="s">
        <v>89</v>
      </c>
      <c r="DC3" s="90" t="s">
        <v>224</v>
      </c>
      <c r="DD3" s="89" t="s">
        <v>54</v>
      </c>
      <c r="DE3" s="89" t="s">
        <v>222</v>
      </c>
      <c r="DF3" s="93" t="s">
        <v>90</v>
      </c>
      <c r="DG3" s="90" t="s">
        <v>225</v>
      </c>
      <c r="DH3" s="89" t="s">
        <v>54</v>
      </c>
      <c r="DI3" s="89" t="s">
        <v>222</v>
      </c>
      <c r="DJ3" s="93" t="s">
        <v>91</v>
      </c>
      <c r="DK3" s="90" t="s">
        <v>142</v>
      </c>
      <c r="DL3" s="89" t="s">
        <v>54</v>
      </c>
      <c r="DM3" s="89" t="s">
        <v>222</v>
      </c>
      <c r="DN3" s="94" t="s">
        <v>92</v>
      </c>
      <c r="DO3" s="88" t="s">
        <v>93</v>
      </c>
      <c r="DP3" s="89" t="s">
        <v>54</v>
      </c>
      <c r="DQ3" s="89" t="s">
        <v>222</v>
      </c>
      <c r="DR3" s="95" t="s">
        <v>94</v>
      </c>
      <c r="DS3" s="94" t="s">
        <v>95</v>
      </c>
      <c r="DT3" s="94" t="s">
        <v>96</v>
      </c>
      <c r="DU3" s="88" t="s">
        <v>97</v>
      </c>
      <c r="DV3" s="89" t="s">
        <v>54</v>
      </c>
      <c r="DW3" s="89" t="s">
        <v>222</v>
      </c>
      <c r="DX3" s="89" t="s">
        <v>212</v>
      </c>
      <c r="DY3" s="94" t="s">
        <v>98</v>
      </c>
      <c r="DZ3" s="93" t="s">
        <v>99</v>
      </c>
      <c r="EA3" s="91" t="s">
        <v>100</v>
      </c>
      <c r="EB3" s="94" t="s">
        <v>101</v>
      </c>
      <c r="EC3" s="94" t="s">
        <v>102</v>
      </c>
      <c r="ED3" s="94" t="s">
        <v>103</v>
      </c>
      <c r="EE3" s="96" t="s">
        <v>104</v>
      </c>
      <c r="EF3" s="97" t="s">
        <v>105</v>
      </c>
      <c r="EG3" s="94" t="s">
        <v>106</v>
      </c>
      <c r="EH3" s="157" t="s">
        <v>107</v>
      </c>
      <c r="EI3" s="158" t="s">
        <v>108</v>
      </c>
      <c r="EJ3" s="158" t="s">
        <v>109</v>
      </c>
      <c r="EK3" s="98" t="s">
        <v>134</v>
      </c>
      <c r="EL3" s="99" t="s">
        <v>54</v>
      </c>
      <c r="EM3" s="115" t="s">
        <v>227</v>
      </c>
      <c r="EN3" s="116" t="s">
        <v>228</v>
      </c>
      <c r="EO3" s="98" t="s">
        <v>110</v>
      </c>
      <c r="EP3" s="99" t="s">
        <v>54</v>
      </c>
      <c r="EQ3" s="115" t="s">
        <v>144</v>
      </c>
      <c r="ER3" s="116" t="s">
        <v>145</v>
      </c>
      <c r="ES3" s="100" t="s">
        <v>111</v>
      </c>
      <c r="ET3" s="74" t="s">
        <v>226</v>
      </c>
      <c r="EU3" s="117" t="s">
        <v>144</v>
      </c>
      <c r="EV3" s="117" t="s">
        <v>145</v>
      </c>
      <c r="EW3" s="74" t="s">
        <v>112</v>
      </c>
      <c r="EX3" s="74" t="s">
        <v>113</v>
      </c>
      <c r="EY3" s="74" t="s">
        <v>114</v>
      </c>
      <c r="EZ3" s="74" t="s">
        <v>115</v>
      </c>
      <c r="FA3" s="117" t="s">
        <v>146</v>
      </c>
      <c r="FB3" s="117" t="s">
        <v>147</v>
      </c>
      <c r="FC3" s="74" t="s">
        <v>116</v>
      </c>
      <c r="FD3" s="74" t="s">
        <v>117</v>
      </c>
      <c r="FE3" s="100" t="s">
        <v>118</v>
      </c>
      <c r="FF3" s="148" t="s">
        <v>213</v>
      </c>
      <c r="FG3" s="148" t="s">
        <v>214</v>
      </c>
      <c r="FH3" s="74" t="s">
        <v>119</v>
      </c>
      <c r="FI3" s="148" t="s">
        <v>215</v>
      </c>
      <c r="FJ3" s="148" t="s">
        <v>216</v>
      </c>
      <c r="FK3" s="101" t="s">
        <v>120</v>
      </c>
      <c r="FL3" s="101" t="s">
        <v>217</v>
      </c>
      <c r="FM3" s="101" t="s">
        <v>218</v>
      </c>
      <c r="FN3" s="101" t="s">
        <v>121</v>
      </c>
      <c r="FO3" s="149" t="s">
        <v>219</v>
      </c>
      <c r="FP3" s="159" t="s">
        <v>233</v>
      </c>
      <c r="FQ3" s="156" t="s">
        <v>122</v>
      </c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</row>
    <row r="4" spans="1:191" ht="17">
      <c r="A4" s="118" t="s">
        <v>148</v>
      </c>
      <c r="B4" t="s">
        <v>149</v>
      </c>
      <c r="C4">
        <v>2016</v>
      </c>
      <c r="D4" s="122" t="s">
        <v>150</v>
      </c>
      <c r="E4" s="147">
        <f t="shared" ref="E4:E22" si="0">AG4</f>
        <v>538.70000000000005</v>
      </c>
      <c r="F4" s="147" t="str">
        <f t="shared" ref="F4:F22" si="1">AH4</f>
        <v>NA</v>
      </c>
      <c r="G4" s="147" t="str">
        <f t="shared" ref="G4:G22" si="2">AI4</f>
        <v>NA</v>
      </c>
      <c r="H4" s="147">
        <f t="shared" ref="H4:H22" si="3">EW4</f>
        <v>162.2265625</v>
      </c>
      <c r="I4" s="147">
        <f t="shared" ref="I4:I22" si="4">FA4</f>
        <v>10.518417358398438</v>
      </c>
      <c r="J4" s="147">
        <f t="shared" ref="J4:J22" si="5">FB4</f>
        <v>9.8030242919921875</v>
      </c>
      <c r="K4" s="104" t="s">
        <v>151</v>
      </c>
      <c r="L4" s="123" t="s">
        <v>152</v>
      </c>
      <c r="M4" s="133" t="s">
        <v>153</v>
      </c>
      <c r="N4" s="122" t="s">
        <v>150</v>
      </c>
      <c r="O4" s="124">
        <v>1264</v>
      </c>
      <c r="P4" s="124" t="s">
        <v>154</v>
      </c>
      <c r="Q4" s="124">
        <v>1</v>
      </c>
      <c r="R4" s="124">
        <v>1</v>
      </c>
      <c r="S4" s="124">
        <v>4</v>
      </c>
      <c r="T4" s="124">
        <v>6</v>
      </c>
      <c r="U4" t="s">
        <v>155</v>
      </c>
      <c r="V4" t="s">
        <v>155</v>
      </c>
      <c r="W4" t="s">
        <v>155</v>
      </c>
      <c r="X4" s="104" t="s">
        <v>174</v>
      </c>
      <c r="Y4" s="104">
        <v>-28.53</v>
      </c>
      <c r="Z4" s="104">
        <v>2.85</v>
      </c>
      <c r="AA4" s="118" t="s">
        <v>155</v>
      </c>
      <c r="AB4" s="118" t="s">
        <v>155</v>
      </c>
      <c r="AC4">
        <v>-2507</v>
      </c>
      <c r="AD4" s="121" t="s">
        <v>155</v>
      </c>
      <c r="AE4" t="s">
        <v>155</v>
      </c>
      <c r="AF4" t="s">
        <v>155</v>
      </c>
      <c r="AG4" s="128">
        <v>538.70000000000005</v>
      </c>
      <c r="AH4" s="2" t="s">
        <v>155</v>
      </c>
      <c r="AI4" t="s">
        <v>155</v>
      </c>
      <c r="AJ4" t="s">
        <v>155</v>
      </c>
      <c r="AK4" t="s">
        <v>155</v>
      </c>
      <c r="AL4" t="s">
        <v>175</v>
      </c>
      <c r="AM4" s="104" t="s">
        <v>176</v>
      </c>
      <c r="AN4" s="118" t="s">
        <v>155</v>
      </c>
      <c r="AO4" s="118" t="s">
        <v>155</v>
      </c>
      <c r="AP4" s="118" t="s">
        <v>155</v>
      </c>
      <c r="AQ4" s="118" t="s">
        <v>155</v>
      </c>
      <c r="AR4" s="118" t="s">
        <v>155</v>
      </c>
      <c r="AS4" s="118" t="s">
        <v>155</v>
      </c>
      <c r="AT4" s="118" t="s">
        <v>155</v>
      </c>
      <c r="AU4" s="104" t="s">
        <v>177</v>
      </c>
      <c r="AV4" s="104" t="s">
        <v>178</v>
      </c>
      <c r="AW4" s="104" t="s">
        <v>179</v>
      </c>
      <c r="AX4" s="104" t="s">
        <v>155</v>
      </c>
      <c r="AY4" s="104" t="s">
        <v>180</v>
      </c>
      <c r="AZ4" s="104" t="s">
        <v>181</v>
      </c>
      <c r="BA4" s="104" t="s">
        <v>182</v>
      </c>
      <c r="BB4" s="104" t="s">
        <v>155</v>
      </c>
      <c r="BC4" s="118" t="s">
        <v>155</v>
      </c>
      <c r="BD4" s="118" t="s">
        <v>155</v>
      </c>
      <c r="BE4" s="134">
        <v>21.156710313220145</v>
      </c>
      <c r="BF4" s="104" t="s">
        <v>183</v>
      </c>
      <c r="BG4" s="135">
        <v>0.28000000000000003</v>
      </c>
      <c r="BH4" s="104">
        <v>0.83399999999999996</v>
      </c>
      <c r="BI4" s="104" t="s">
        <v>155</v>
      </c>
      <c r="BJ4" s="138" t="s">
        <v>155</v>
      </c>
      <c r="BK4" s="104">
        <v>3.6</v>
      </c>
      <c r="BL4" s="104"/>
      <c r="BM4" s="104" t="s">
        <v>155</v>
      </c>
      <c r="BN4" s="104" t="s">
        <v>184</v>
      </c>
      <c r="BO4" s="104" t="s">
        <v>185</v>
      </c>
      <c r="BP4" s="134">
        <v>21.051211406738783</v>
      </c>
      <c r="BQ4" s="118" t="s">
        <v>155</v>
      </c>
      <c r="BR4" s="118" t="s">
        <v>155</v>
      </c>
      <c r="BS4" s="118" t="s">
        <v>155</v>
      </c>
      <c r="BT4" s="118" t="s">
        <v>155</v>
      </c>
      <c r="BU4" s="118" t="s">
        <v>155</v>
      </c>
      <c r="BV4" s="118" t="s">
        <v>155</v>
      </c>
      <c r="BW4" s="118" t="s">
        <v>155</v>
      </c>
      <c r="BX4" s="140">
        <v>22.16161</v>
      </c>
      <c r="BY4" s="118" t="s">
        <v>155</v>
      </c>
      <c r="BZ4" s="118" t="s">
        <v>155</v>
      </c>
      <c r="CA4" s="118" t="s">
        <v>155</v>
      </c>
      <c r="CB4" s="118" t="s">
        <v>155</v>
      </c>
      <c r="CC4" s="118" t="s">
        <v>155</v>
      </c>
      <c r="CD4" s="118" t="s">
        <v>155</v>
      </c>
      <c r="CE4" s="118" t="s">
        <v>155</v>
      </c>
      <c r="CF4" s="118" t="s">
        <v>155</v>
      </c>
      <c r="CG4" s="118" t="s">
        <v>155</v>
      </c>
      <c r="CH4" s="118" t="s">
        <v>204</v>
      </c>
      <c r="CI4" s="118" t="s">
        <v>155</v>
      </c>
      <c r="CJ4" s="118" t="s">
        <v>155</v>
      </c>
      <c r="CK4" s="118" t="s">
        <v>155</v>
      </c>
      <c r="CL4" s="118" t="s">
        <v>155</v>
      </c>
      <c r="CM4" s="118" t="s">
        <v>155</v>
      </c>
      <c r="CN4" s="118" t="s">
        <v>155</v>
      </c>
      <c r="CO4" s="118" t="s">
        <v>155</v>
      </c>
      <c r="CP4" s="118" t="s">
        <v>155</v>
      </c>
      <c r="CQ4" s="118" t="s">
        <v>155</v>
      </c>
      <c r="CR4" s="118" t="s">
        <v>155</v>
      </c>
      <c r="CS4" s="118" t="s">
        <v>155</v>
      </c>
      <c r="CT4" s="118" t="s">
        <v>155</v>
      </c>
      <c r="CU4">
        <v>36</v>
      </c>
      <c r="CV4" t="s">
        <v>205</v>
      </c>
      <c r="CW4">
        <v>3</v>
      </c>
      <c r="CX4" t="s">
        <v>155</v>
      </c>
      <c r="CY4" t="s">
        <v>155</v>
      </c>
      <c r="CZ4" t="s">
        <v>155</v>
      </c>
      <c r="DA4" t="s">
        <v>155</v>
      </c>
      <c r="DB4" t="s">
        <v>155</v>
      </c>
      <c r="DC4" t="s">
        <v>155</v>
      </c>
      <c r="DD4" t="s">
        <v>155</v>
      </c>
      <c r="DE4" t="s">
        <v>155</v>
      </c>
      <c r="DF4" t="s">
        <v>155</v>
      </c>
      <c r="DG4" t="s">
        <v>155</v>
      </c>
      <c r="DH4" t="s">
        <v>155</v>
      </c>
      <c r="DI4" t="s">
        <v>155</v>
      </c>
      <c r="DJ4" t="s">
        <v>155</v>
      </c>
      <c r="DK4" t="s">
        <v>155</v>
      </c>
      <c r="DL4" t="s">
        <v>155</v>
      </c>
      <c r="DM4" t="s">
        <v>155</v>
      </c>
      <c r="DN4" t="s">
        <v>155</v>
      </c>
      <c r="DO4" s="134">
        <v>39.534582</v>
      </c>
      <c r="DP4" t="s">
        <v>155</v>
      </c>
      <c r="DQ4" t="s">
        <v>155</v>
      </c>
      <c r="DR4" s="104" t="s">
        <v>206</v>
      </c>
      <c r="DS4" s="118" t="s">
        <v>155</v>
      </c>
      <c r="DT4" s="118" t="s">
        <v>155</v>
      </c>
      <c r="DU4">
        <v>1.0271999999999999</v>
      </c>
      <c r="DV4" t="s">
        <v>155</v>
      </c>
      <c r="DW4" t="s">
        <v>155</v>
      </c>
      <c r="DX4" t="s">
        <v>207</v>
      </c>
      <c r="DY4" t="s">
        <v>181</v>
      </c>
      <c r="DZ4" s="104" t="s">
        <v>207</v>
      </c>
      <c r="EA4" s="118" t="s">
        <v>155</v>
      </c>
      <c r="EB4" s="118" t="s">
        <v>155</v>
      </c>
      <c r="EC4" s="118" t="s">
        <v>155</v>
      </c>
      <c r="ED4" s="118" t="s">
        <v>155</v>
      </c>
      <c r="EE4" s="118" t="s">
        <v>155</v>
      </c>
      <c r="EF4" s="118" t="s">
        <v>155</v>
      </c>
      <c r="EG4" s="118" t="s">
        <v>155</v>
      </c>
      <c r="EH4" s="104" t="s">
        <v>208</v>
      </c>
      <c r="EI4" s="104" t="s">
        <v>209</v>
      </c>
      <c r="EJ4" s="118" t="s">
        <v>155</v>
      </c>
      <c r="EK4">
        <v>2300</v>
      </c>
      <c r="EL4" s="118" t="s">
        <v>155</v>
      </c>
      <c r="EM4" s="118" t="s">
        <v>155</v>
      </c>
      <c r="EN4" s="118" t="s">
        <v>155</v>
      </c>
      <c r="EO4" s="118" t="s">
        <v>155</v>
      </c>
      <c r="EP4" s="118" t="s">
        <v>155</v>
      </c>
      <c r="EQ4" s="118" t="s">
        <v>155</v>
      </c>
      <c r="ER4" s="118" t="s">
        <v>155</v>
      </c>
      <c r="ES4" s="134">
        <v>8.3263637241261126</v>
      </c>
      <c r="ET4" s="104" t="s">
        <v>210</v>
      </c>
      <c r="EU4" s="104" t="s">
        <v>155</v>
      </c>
      <c r="EV4" s="104" t="s">
        <v>155</v>
      </c>
      <c r="EW4" s="143">
        <v>162.2265625</v>
      </c>
      <c r="EX4" s="118" t="s">
        <v>155</v>
      </c>
      <c r="EY4" t="s">
        <v>155</v>
      </c>
      <c r="EZ4" s="147">
        <f>EW4</f>
        <v>162.2265625</v>
      </c>
      <c r="FA4" s="145">
        <v>10.518417358398438</v>
      </c>
      <c r="FB4" s="145">
        <v>9.8030242919921875</v>
      </c>
      <c r="FC4" t="s">
        <v>155</v>
      </c>
      <c r="FD4" s="104" t="s">
        <v>211</v>
      </c>
      <c r="FE4" t="s">
        <v>155</v>
      </c>
      <c r="FF4" t="s">
        <v>155</v>
      </c>
      <c r="FG4" t="s">
        <v>155</v>
      </c>
      <c r="FH4" t="s">
        <v>155</v>
      </c>
      <c r="FI4" t="s">
        <v>155</v>
      </c>
      <c r="FJ4" t="s">
        <v>155</v>
      </c>
      <c r="FK4" t="s">
        <v>155</v>
      </c>
      <c r="FL4" t="s">
        <v>155</v>
      </c>
      <c r="FM4" t="s">
        <v>155</v>
      </c>
      <c r="FN4" t="s">
        <v>155</v>
      </c>
      <c r="FO4" t="s">
        <v>155</v>
      </c>
      <c r="FP4" t="s">
        <v>155</v>
      </c>
      <c r="FQ4" s="104" t="s">
        <v>234</v>
      </c>
    </row>
    <row r="5" spans="1:191" ht="17">
      <c r="A5" s="118" t="s">
        <v>148</v>
      </c>
      <c r="B5" t="s">
        <v>149</v>
      </c>
      <c r="C5">
        <v>2016</v>
      </c>
      <c r="D5" s="132" t="s">
        <v>150</v>
      </c>
      <c r="E5" s="147">
        <f t="shared" si="0"/>
        <v>541.79999999999995</v>
      </c>
      <c r="F5" s="147" t="str">
        <f t="shared" si="1"/>
        <v>NA</v>
      </c>
      <c r="G5" s="147" t="str">
        <f t="shared" si="2"/>
        <v>NA</v>
      </c>
      <c r="H5" s="147">
        <f t="shared" si="3"/>
        <v>281.47760009765625</v>
      </c>
      <c r="I5" s="147">
        <f t="shared" si="4"/>
        <v>20.616058349609375</v>
      </c>
      <c r="J5" s="147">
        <f t="shared" si="5"/>
        <v>18.845947265625</v>
      </c>
      <c r="K5" s="127" t="s">
        <v>151</v>
      </c>
      <c r="L5" s="130" t="s">
        <v>152</v>
      </c>
      <c r="M5" s="131" t="s">
        <v>156</v>
      </c>
      <c r="N5" s="132" t="s">
        <v>150</v>
      </c>
      <c r="O5" s="124">
        <v>1264</v>
      </c>
      <c r="P5" s="124" t="s">
        <v>154</v>
      </c>
      <c r="Q5" s="124">
        <v>1</v>
      </c>
      <c r="R5" s="124">
        <v>1</v>
      </c>
      <c r="S5" s="124">
        <v>7</v>
      </c>
      <c r="T5" s="124">
        <v>8</v>
      </c>
      <c r="U5" t="s">
        <v>155</v>
      </c>
      <c r="V5" t="s">
        <v>155</v>
      </c>
      <c r="W5" t="s">
        <v>155</v>
      </c>
      <c r="X5" s="127" t="s">
        <v>174</v>
      </c>
      <c r="Y5" s="127">
        <v>-28.53</v>
      </c>
      <c r="Z5" s="127">
        <v>2.85</v>
      </c>
      <c r="AA5" s="118" t="s">
        <v>155</v>
      </c>
      <c r="AB5" s="118" t="s">
        <v>155</v>
      </c>
      <c r="AC5">
        <v>-2507</v>
      </c>
      <c r="AD5" s="121" t="s">
        <v>155</v>
      </c>
      <c r="AE5" t="s">
        <v>155</v>
      </c>
      <c r="AF5" t="s">
        <v>155</v>
      </c>
      <c r="AG5" s="129">
        <v>541.79999999999995</v>
      </c>
      <c r="AH5" s="2" t="s">
        <v>155</v>
      </c>
      <c r="AI5" t="s">
        <v>155</v>
      </c>
      <c r="AJ5" t="s">
        <v>155</v>
      </c>
      <c r="AK5" t="s">
        <v>155</v>
      </c>
      <c r="AL5" t="s">
        <v>175</v>
      </c>
      <c r="AM5" s="127" t="s">
        <v>176</v>
      </c>
      <c r="AN5" s="118" t="s">
        <v>155</v>
      </c>
      <c r="AO5" s="118" t="s">
        <v>155</v>
      </c>
      <c r="AP5" s="118" t="s">
        <v>155</v>
      </c>
      <c r="AQ5" s="118" t="s">
        <v>155</v>
      </c>
      <c r="AR5" s="118" t="s">
        <v>155</v>
      </c>
      <c r="AS5" s="118" t="s">
        <v>155</v>
      </c>
      <c r="AT5" s="118" t="s">
        <v>155</v>
      </c>
      <c r="AU5" s="127" t="s">
        <v>177</v>
      </c>
      <c r="AV5" s="127" t="s">
        <v>178</v>
      </c>
      <c r="AW5" s="127" t="s">
        <v>179</v>
      </c>
      <c r="AX5" s="127" t="s">
        <v>155</v>
      </c>
      <c r="AY5" s="127" t="s">
        <v>180</v>
      </c>
      <c r="AZ5" s="127" t="s">
        <v>181</v>
      </c>
      <c r="BA5" s="127" t="s">
        <v>182</v>
      </c>
      <c r="BB5" s="127" t="s">
        <v>155</v>
      </c>
      <c r="BC5" s="118" t="s">
        <v>155</v>
      </c>
      <c r="BD5" s="118" t="s">
        <v>155</v>
      </c>
      <c r="BE5" s="136">
        <v>19.196216566085234</v>
      </c>
      <c r="BF5" s="127" t="s">
        <v>183</v>
      </c>
      <c r="BG5" s="137">
        <v>0.28000000000000003</v>
      </c>
      <c r="BH5" s="127">
        <v>0.83399999999999996</v>
      </c>
      <c r="BI5" s="127" t="s">
        <v>155</v>
      </c>
      <c r="BJ5" s="139" t="s">
        <v>155</v>
      </c>
      <c r="BK5" s="127">
        <v>3.6</v>
      </c>
      <c r="BL5" s="127"/>
      <c r="BM5" s="127" t="s">
        <v>155</v>
      </c>
      <c r="BN5" s="127" t="s">
        <v>186</v>
      </c>
      <c r="BO5" s="127" t="s">
        <v>185</v>
      </c>
      <c r="BP5" s="136">
        <v>18.700499479718506</v>
      </c>
      <c r="BQ5" s="118" t="s">
        <v>155</v>
      </c>
      <c r="BR5" s="118" t="s">
        <v>155</v>
      </c>
      <c r="BS5" s="118" t="s">
        <v>155</v>
      </c>
      <c r="BT5" s="118" t="s">
        <v>155</v>
      </c>
      <c r="BU5" s="118" t="s">
        <v>155</v>
      </c>
      <c r="BV5" s="118" t="s">
        <v>155</v>
      </c>
      <c r="BW5" s="118" t="s">
        <v>155</v>
      </c>
      <c r="BX5" s="141">
        <v>22.16254</v>
      </c>
      <c r="BY5" s="118" t="s">
        <v>155</v>
      </c>
      <c r="BZ5" s="118" t="s">
        <v>155</v>
      </c>
      <c r="CA5" s="118" t="s">
        <v>155</v>
      </c>
      <c r="CB5" s="118" t="s">
        <v>155</v>
      </c>
      <c r="CC5" s="118" t="s">
        <v>155</v>
      </c>
      <c r="CD5" s="118" t="s">
        <v>155</v>
      </c>
      <c r="CE5" s="118" t="s">
        <v>155</v>
      </c>
      <c r="CF5" s="118" t="s">
        <v>155</v>
      </c>
      <c r="CG5" s="118" t="s">
        <v>155</v>
      </c>
      <c r="CH5" s="118" t="s">
        <v>204</v>
      </c>
      <c r="CI5" s="118" t="s">
        <v>155</v>
      </c>
      <c r="CJ5" s="118" t="s">
        <v>155</v>
      </c>
      <c r="CK5" s="118" t="s">
        <v>155</v>
      </c>
      <c r="CL5" s="118" t="s">
        <v>155</v>
      </c>
      <c r="CM5" s="118" t="s">
        <v>155</v>
      </c>
      <c r="CN5" s="118" t="s">
        <v>155</v>
      </c>
      <c r="CO5" s="118" t="s">
        <v>155</v>
      </c>
      <c r="CP5" s="118" t="s">
        <v>155</v>
      </c>
      <c r="CQ5" s="118" t="s">
        <v>155</v>
      </c>
      <c r="CR5" s="118" t="s">
        <v>155</v>
      </c>
      <c r="CS5" s="118" t="s">
        <v>155</v>
      </c>
      <c r="CT5" s="118" t="s">
        <v>155</v>
      </c>
      <c r="CU5">
        <v>36</v>
      </c>
      <c r="CV5" t="s">
        <v>205</v>
      </c>
      <c r="CW5">
        <v>3</v>
      </c>
      <c r="CX5" t="s">
        <v>155</v>
      </c>
      <c r="CY5" t="s">
        <v>155</v>
      </c>
      <c r="CZ5" t="s">
        <v>155</v>
      </c>
      <c r="DA5" t="s">
        <v>155</v>
      </c>
      <c r="DB5" t="s">
        <v>155</v>
      </c>
      <c r="DC5" t="s">
        <v>155</v>
      </c>
      <c r="DD5" t="s">
        <v>155</v>
      </c>
      <c r="DE5" t="s">
        <v>155</v>
      </c>
      <c r="DF5" t="s">
        <v>155</v>
      </c>
      <c r="DG5" t="s">
        <v>155</v>
      </c>
      <c r="DH5" t="s">
        <v>155</v>
      </c>
      <c r="DI5" t="s">
        <v>155</v>
      </c>
      <c r="DJ5" t="s">
        <v>155</v>
      </c>
      <c r="DK5" t="s">
        <v>155</v>
      </c>
      <c r="DL5" t="s">
        <v>155</v>
      </c>
      <c r="DM5" t="s">
        <v>155</v>
      </c>
      <c r="DN5" t="s">
        <v>155</v>
      </c>
      <c r="DO5" s="136">
        <v>39.534148000000002</v>
      </c>
      <c r="DP5" t="s">
        <v>155</v>
      </c>
      <c r="DQ5" t="s">
        <v>155</v>
      </c>
      <c r="DR5" s="127" t="s">
        <v>206</v>
      </c>
      <c r="DS5" s="118" t="s">
        <v>155</v>
      </c>
      <c r="DT5" s="118" t="s">
        <v>155</v>
      </c>
      <c r="DU5">
        <v>1.0271999999999999</v>
      </c>
      <c r="DV5" t="s">
        <v>155</v>
      </c>
      <c r="DW5" t="s">
        <v>155</v>
      </c>
      <c r="DX5" t="s">
        <v>207</v>
      </c>
      <c r="DY5" t="s">
        <v>181</v>
      </c>
      <c r="DZ5" s="127" t="s">
        <v>207</v>
      </c>
      <c r="EA5" s="118" t="s">
        <v>155</v>
      </c>
      <c r="EB5" s="118" t="s">
        <v>155</v>
      </c>
      <c r="EC5" s="118" t="s">
        <v>155</v>
      </c>
      <c r="ED5" s="118" t="s">
        <v>155</v>
      </c>
      <c r="EE5" s="118" t="s">
        <v>155</v>
      </c>
      <c r="EF5" s="118" t="s">
        <v>155</v>
      </c>
      <c r="EG5" s="118" t="s">
        <v>155</v>
      </c>
      <c r="EH5" s="127" t="s">
        <v>208</v>
      </c>
      <c r="EI5" s="127" t="s">
        <v>209</v>
      </c>
      <c r="EJ5" s="118" t="s">
        <v>155</v>
      </c>
      <c r="EK5">
        <v>2300</v>
      </c>
      <c r="EL5" s="118" t="s">
        <v>155</v>
      </c>
      <c r="EM5" s="118" t="s">
        <v>155</v>
      </c>
      <c r="EN5" s="118" t="s">
        <v>155</v>
      </c>
      <c r="EO5" s="118" t="s">
        <v>155</v>
      </c>
      <c r="EP5" s="118" t="s">
        <v>155</v>
      </c>
      <c r="EQ5" s="118" t="s">
        <v>155</v>
      </c>
      <c r="ER5" s="118" t="s">
        <v>155</v>
      </c>
      <c r="ES5" s="136">
        <v>8.1436732261089126</v>
      </c>
      <c r="ET5" s="127" t="s">
        <v>210</v>
      </c>
      <c r="EU5" s="127" t="s">
        <v>155</v>
      </c>
      <c r="EV5" s="127" t="s">
        <v>155</v>
      </c>
      <c r="EW5" s="144">
        <v>281.47760009765625</v>
      </c>
      <c r="EX5" s="118" t="s">
        <v>155</v>
      </c>
      <c r="EY5" t="s">
        <v>155</v>
      </c>
      <c r="EZ5" s="147">
        <f t="shared" ref="EZ5:EZ22" si="6">EW5</f>
        <v>281.47760009765625</v>
      </c>
      <c r="FA5" s="146">
        <v>20.616058349609375</v>
      </c>
      <c r="FB5" s="146">
        <v>18.845947265625</v>
      </c>
      <c r="FC5" t="s">
        <v>155</v>
      </c>
      <c r="FD5" s="127" t="s">
        <v>211</v>
      </c>
      <c r="FE5" t="s">
        <v>155</v>
      </c>
      <c r="FF5" t="s">
        <v>155</v>
      </c>
      <c r="FG5" t="s">
        <v>155</v>
      </c>
      <c r="FH5" t="s">
        <v>155</v>
      </c>
      <c r="FI5" t="s">
        <v>155</v>
      </c>
      <c r="FJ5" t="s">
        <v>155</v>
      </c>
      <c r="FK5" t="s">
        <v>155</v>
      </c>
      <c r="FL5" t="s">
        <v>155</v>
      </c>
      <c r="FM5" t="s">
        <v>155</v>
      </c>
      <c r="FN5" t="s">
        <v>155</v>
      </c>
      <c r="FO5" t="s">
        <v>155</v>
      </c>
      <c r="FP5" t="s">
        <v>155</v>
      </c>
      <c r="FQ5" s="127" t="s">
        <v>234</v>
      </c>
    </row>
    <row r="6" spans="1:191" ht="17">
      <c r="A6" s="118" t="s">
        <v>148</v>
      </c>
      <c r="B6" t="s">
        <v>149</v>
      </c>
      <c r="C6">
        <v>2016</v>
      </c>
      <c r="D6" s="132" t="s">
        <v>150</v>
      </c>
      <c r="E6" s="147">
        <f t="shared" si="0"/>
        <v>596.29999999999995</v>
      </c>
      <c r="F6" s="147" t="str">
        <f t="shared" si="1"/>
        <v>NA</v>
      </c>
      <c r="G6" s="147" t="str">
        <f t="shared" si="2"/>
        <v>NA</v>
      </c>
      <c r="H6" s="147">
        <f t="shared" si="3"/>
        <v>162.81916809082031</v>
      </c>
      <c r="I6" s="147">
        <f t="shared" si="4"/>
        <v>10.561553955078125</v>
      </c>
      <c r="J6" s="147">
        <f t="shared" si="5"/>
        <v>9.84222412109375</v>
      </c>
      <c r="K6" s="127" t="s">
        <v>151</v>
      </c>
      <c r="L6" s="130" t="s">
        <v>152</v>
      </c>
      <c r="M6" s="131" t="s">
        <v>157</v>
      </c>
      <c r="N6" s="132" t="s">
        <v>150</v>
      </c>
      <c r="O6" s="124">
        <v>1264</v>
      </c>
      <c r="P6" s="124" t="s">
        <v>154</v>
      </c>
      <c r="Q6" s="124">
        <v>1</v>
      </c>
      <c r="R6" s="124">
        <v>1</v>
      </c>
      <c r="S6" s="124">
        <v>22</v>
      </c>
      <c r="T6" s="124">
        <v>23</v>
      </c>
      <c r="U6" t="s">
        <v>155</v>
      </c>
      <c r="V6" t="s">
        <v>155</v>
      </c>
      <c r="W6" t="s">
        <v>155</v>
      </c>
      <c r="X6" s="127" t="s">
        <v>174</v>
      </c>
      <c r="Y6" s="127">
        <v>-28.53</v>
      </c>
      <c r="Z6" s="127">
        <v>2.85</v>
      </c>
      <c r="AA6" s="118" t="s">
        <v>155</v>
      </c>
      <c r="AB6" s="118" t="s">
        <v>155</v>
      </c>
      <c r="AC6">
        <v>-2507</v>
      </c>
      <c r="AD6" s="121" t="s">
        <v>155</v>
      </c>
      <c r="AE6" t="s">
        <v>155</v>
      </c>
      <c r="AF6" t="s">
        <v>155</v>
      </c>
      <c r="AG6" s="129">
        <v>596.29999999999995</v>
      </c>
      <c r="AH6" s="2" t="s">
        <v>155</v>
      </c>
      <c r="AI6" t="s">
        <v>155</v>
      </c>
      <c r="AJ6" t="s">
        <v>155</v>
      </c>
      <c r="AK6" t="s">
        <v>155</v>
      </c>
      <c r="AL6" t="s">
        <v>175</v>
      </c>
      <c r="AM6" s="127" t="s">
        <v>176</v>
      </c>
      <c r="AN6" s="118" t="s">
        <v>155</v>
      </c>
      <c r="AO6" s="118" t="s">
        <v>155</v>
      </c>
      <c r="AP6" s="118" t="s">
        <v>155</v>
      </c>
      <c r="AQ6" s="118" t="s">
        <v>155</v>
      </c>
      <c r="AR6" s="118" t="s">
        <v>155</v>
      </c>
      <c r="AS6" s="118" t="s">
        <v>155</v>
      </c>
      <c r="AT6" s="118" t="s">
        <v>155</v>
      </c>
      <c r="AU6" s="127" t="s">
        <v>177</v>
      </c>
      <c r="AV6" s="127" t="s">
        <v>178</v>
      </c>
      <c r="AW6" s="127" t="s">
        <v>179</v>
      </c>
      <c r="AX6" s="127" t="s">
        <v>155</v>
      </c>
      <c r="AY6" s="127" t="s">
        <v>180</v>
      </c>
      <c r="AZ6" s="127" t="s">
        <v>181</v>
      </c>
      <c r="BA6" s="127" t="s">
        <v>182</v>
      </c>
      <c r="BB6" s="127" t="s">
        <v>155</v>
      </c>
      <c r="BC6" s="118" t="s">
        <v>155</v>
      </c>
      <c r="BD6" s="118" t="s">
        <v>155</v>
      </c>
      <c r="BE6" s="136">
        <v>21.138804943382162</v>
      </c>
      <c r="BF6" s="127" t="s">
        <v>183</v>
      </c>
      <c r="BG6" s="137">
        <v>0.28000000000000003</v>
      </c>
      <c r="BH6" s="127">
        <v>0.83399999999999996</v>
      </c>
      <c r="BI6" s="127" t="s">
        <v>155</v>
      </c>
      <c r="BJ6" s="139" t="s">
        <v>155</v>
      </c>
      <c r="BK6" s="127">
        <v>3.6</v>
      </c>
      <c r="BL6" s="127"/>
      <c r="BM6" s="127" t="s">
        <v>155</v>
      </c>
      <c r="BN6" s="127" t="s">
        <v>187</v>
      </c>
      <c r="BO6" s="127" t="s">
        <v>185</v>
      </c>
      <c r="BP6" s="136">
        <v>21.029742138347917</v>
      </c>
      <c r="BQ6" s="118" t="s">
        <v>155</v>
      </c>
      <c r="BR6" s="118" t="s">
        <v>155</v>
      </c>
      <c r="BS6" s="118" t="s">
        <v>155</v>
      </c>
      <c r="BT6" s="118" t="s">
        <v>155</v>
      </c>
      <c r="BU6" s="118" t="s">
        <v>155</v>
      </c>
      <c r="BV6" s="118" t="s">
        <v>155</v>
      </c>
      <c r="BW6" s="118" t="s">
        <v>155</v>
      </c>
      <c r="BX6" s="141">
        <v>22.178889999999999</v>
      </c>
      <c r="BY6" s="118" t="s">
        <v>155</v>
      </c>
      <c r="BZ6" s="118" t="s">
        <v>155</v>
      </c>
      <c r="CA6" s="118" t="s">
        <v>155</v>
      </c>
      <c r="CB6" s="118" t="s">
        <v>155</v>
      </c>
      <c r="CC6" s="118" t="s">
        <v>155</v>
      </c>
      <c r="CD6" s="118" t="s">
        <v>155</v>
      </c>
      <c r="CE6" s="118" t="s">
        <v>155</v>
      </c>
      <c r="CF6" s="118" t="s">
        <v>155</v>
      </c>
      <c r="CG6" s="118" t="s">
        <v>155</v>
      </c>
      <c r="CH6" s="118" t="s">
        <v>204</v>
      </c>
      <c r="CI6" s="118" t="s">
        <v>155</v>
      </c>
      <c r="CJ6" s="118" t="s">
        <v>155</v>
      </c>
      <c r="CK6" s="118" t="s">
        <v>155</v>
      </c>
      <c r="CL6" s="118" t="s">
        <v>155</v>
      </c>
      <c r="CM6" s="118" t="s">
        <v>155</v>
      </c>
      <c r="CN6" s="118" t="s">
        <v>155</v>
      </c>
      <c r="CO6" s="118" t="s">
        <v>155</v>
      </c>
      <c r="CP6" s="118" t="s">
        <v>155</v>
      </c>
      <c r="CQ6" s="118" t="s">
        <v>155</v>
      </c>
      <c r="CR6" s="118" t="s">
        <v>155</v>
      </c>
      <c r="CS6" s="118" t="s">
        <v>155</v>
      </c>
      <c r="CT6" s="118" t="s">
        <v>155</v>
      </c>
      <c r="CU6">
        <v>36</v>
      </c>
      <c r="CV6" t="s">
        <v>205</v>
      </c>
      <c r="CW6">
        <v>3</v>
      </c>
      <c r="CX6" t="s">
        <v>155</v>
      </c>
      <c r="CY6" t="s">
        <v>155</v>
      </c>
      <c r="CZ6" t="s">
        <v>155</v>
      </c>
      <c r="DA6" t="s">
        <v>155</v>
      </c>
      <c r="DB6" t="s">
        <v>155</v>
      </c>
      <c r="DC6" t="s">
        <v>155</v>
      </c>
      <c r="DD6" t="s">
        <v>155</v>
      </c>
      <c r="DE6" t="s">
        <v>155</v>
      </c>
      <c r="DF6" t="s">
        <v>155</v>
      </c>
      <c r="DG6" t="s">
        <v>155</v>
      </c>
      <c r="DH6" t="s">
        <v>155</v>
      </c>
      <c r="DI6" t="s">
        <v>155</v>
      </c>
      <c r="DJ6" t="s">
        <v>155</v>
      </c>
      <c r="DK6" t="s">
        <v>155</v>
      </c>
      <c r="DL6" t="s">
        <v>155</v>
      </c>
      <c r="DM6" t="s">
        <v>155</v>
      </c>
      <c r="DN6" t="s">
        <v>155</v>
      </c>
      <c r="DO6" s="136">
        <v>39.526518000000003</v>
      </c>
      <c r="DP6" t="s">
        <v>155</v>
      </c>
      <c r="DQ6" t="s">
        <v>155</v>
      </c>
      <c r="DR6" s="127" t="s">
        <v>206</v>
      </c>
      <c r="DS6" s="118" t="s">
        <v>155</v>
      </c>
      <c r="DT6" s="118" t="s">
        <v>155</v>
      </c>
      <c r="DU6">
        <v>1.0271999999999999</v>
      </c>
      <c r="DV6" t="s">
        <v>155</v>
      </c>
      <c r="DW6" t="s">
        <v>155</v>
      </c>
      <c r="DX6" t="s">
        <v>207</v>
      </c>
      <c r="DY6" t="s">
        <v>181</v>
      </c>
      <c r="DZ6" s="127" t="s">
        <v>207</v>
      </c>
      <c r="EA6" s="118" t="s">
        <v>155</v>
      </c>
      <c r="EB6" s="118" t="s">
        <v>155</v>
      </c>
      <c r="EC6" s="118" t="s">
        <v>155</v>
      </c>
      <c r="ED6" s="118" t="s">
        <v>155</v>
      </c>
      <c r="EE6" s="118" t="s">
        <v>155</v>
      </c>
      <c r="EF6" s="118" t="s">
        <v>155</v>
      </c>
      <c r="EG6" s="118" t="s">
        <v>155</v>
      </c>
      <c r="EH6" s="127" t="s">
        <v>208</v>
      </c>
      <c r="EI6" s="127" t="s">
        <v>209</v>
      </c>
      <c r="EJ6" s="118" t="s">
        <v>155</v>
      </c>
      <c r="EK6">
        <v>2300</v>
      </c>
      <c r="EL6" s="118" t="s">
        <v>155</v>
      </c>
      <c r="EM6" s="118" t="s">
        <v>155</v>
      </c>
      <c r="EN6" s="118" t="s">
        <v>155</v>
      </c>
      <c r="EO6" s="118" t="s">
        <v>155</v>
      </c>
      <c r="EP6" s="118" t="s">
        <v>155</v>
      </c>
      <c r="EQ6" s="118" t="s">
        <v>155</v>
      </c>
      <c r="ER6" s="118" t="s">
        <v>155</v>
      </c>
      <c r="ES6" s="136">
        <v>8.3251586090462322</v>
      </c>
      <c r="ET6" s="127" t="s">
        <v>210</v>
      </c>
      <c r="EU6" s="127" t="s">
        <v>155</v>
      </c>
      <c r="EV6" s="127" t="s">
        <v>155</v>
      </c>
      <c r="EW6" s="144">
        <v>162.81916809082031</v>
      </c>
      <c r="EX6" s="118" t="s">
        <v>155</v>
      </c>
      <c r="EY6" t="s">
        <v>155</v>
      </c>
      <c r="EZ6" s="147">
        <f t="shared" si="6"/>
        <v>162.81916809082031</v>
      </c>
      <c r="FA6" s="146">
        <v>10.561553955078125</v>
      </c>
      <c r="FB6" s="146">
        <v>9.84222412109375</v>
      </c>
      <c r="FC6" t="s">
        <v>155</v>
      </c>
      <c r="FD6" s="127" t="s">
        <v>211</v>
      </c>
      <c r="FE6" t="s">
        <v>155</v>
      </c>
      <c r="FF6" t="s">
        <v>155</v>
      </c>
      <c r="FG6" t="s">
        <v>155</v>
      </c>
      <c r="FH6" t="s">
        <v>155</v>
      </c>
      <c r="FI6" t="s">
        <v>155</v>
      </c>
      <c r="FJ6" t="s">
        <v>155</v>
      </c>
      <c r="FK6" t="s">
        <v>155</v>
      </c>
      <c r="FL6" t="s">
        <v>155</v>
      </c>
      <c r="FM6" t="s">
        <v>155</v>
      </c>
      <c r="FN6" t="s">
        <v>155</v>
      </c>
      <c r="FO6" t="s">
        <v>155</v>
      </c>
      <c r="FP6" t="s">
        <v>155</v>
      </c>
      <c r="FQ6" s="127" t="s">
        <v>234</v>
      </c>
    </row>
    <row r="7" spans="1:191" ht="17">
      <c r="A7" s="118" t="s">
        <v>148</v>
      </c>
      <c r="B7" t="s">
        <v>149</v>
      </c>
      <c r="C7">
        <v>2016</v>
      </c>
      <c r="D7" s="132" t="s">
        <v>150</v>
      </c>
      <c r="E7" s="147">
        <f t="shared" si="0"/>
        <v>620.4</v>
      </c>
      <c r="F7" s="147" t="str">
        <f t="shared" si="1"/>
        <v>NA</v>
      </c>
      <c r="G7" s="147" t="str">
        <f t="shared" si="2"/>
        <v>NA</v>
      </c>
      <c r="H7" s="147">
        <f t="shared" si="3"/>
        <v>169.24937438964844</v>
      </c>
      <c r="I7" s="147">
        <f t="shared" si="4"/>
        <v>11.045867919921875</v>
      </c>
      <c r="J7" s="147">
        <f t="shared" si="5"/>
        <v>10.282882690429688</v>
      </c>
      <c r="K7" s="127" t="s">
        <v>151</v>
      </c>
      <c r="L7" s="130" t="s">
        <v>152</v>
      </c>
      <c r="M7" s="131" t="s">
        <v>158</v>
      </c>
      <c r="N7" s="132" t="s">
        <v>150</v>
      </c>
      <c r="O7" s="124">
        <v>1264</v>
      </c>
      <c r="P7" s="124" t="s">
        <v>154</v>
      </c>
      <c r="Q7" s="124">
        <v>1</v>
      </c>
      <c r="R7" s="124">
        <v>1</v>
      </c>
      <c r="S7" s="124">
        <v>32</v>
      </c>
      <c r="T7" s="124">
        <v>34</v>
      </c>
      <c r="U7" t="s">
        <v>155</v>
      </c>
      <c r="V7" t="s">
        <v>155</v>
      </c>
      <c r="W7" t="s">
        <v>155</v>
      </c>
      <c r="X7" s="127" t="s">
        <v>174</v>
      </c>
      <c r="Y7" s="127">
        <v>-28.53</v>
      </c>
      <c r="Z7" s="127">
        <v>2.85</v>
      </c>
      <c r="AA7" s="118" t="s">
        <v>155</v>
      </c>
      <c r="AB7" s="118" t="s">
        <v>155</v>
      </c>
      <c r="AC7">
        <v>-2507</v>
      </c>
      <c r="AD7" s="121" t="s">
        <v>155</v>
      </c>
      <c r="AE7" t="s">
        <v>155</v>
      </c>
      <c r="AF7" t="s">
        <v>155</v>
      </c>
      <c r="AG7" s="129">
        <v>620.4</v>
      </c>
      <c r="AH7" s="2" t="s">
        <v>155</v>
      </c>
      <c r="AI7" t="s">
        <v>155</v>
      </c>
      <c r="AJ7" t="s">
        <v>155</v>
      </c>
      <c r="AK7" t="s">
        <v>155</v>
      </c>
      <c r="AL7" t="s">
        <v>175</v>
      </c>
      <c r="AM7" s="127" t="s">
        <v>176</v>
      </c>
      <c r="AN7" s="118" t="s">
        <v>155</v>
      </c>
      <c r="AO7" s="118" t="s">
        <v>155</v>
      </c>
      <c r="AP7" s="118" t="s">
        <v>155</v>
      </c>
      <c r="AQ7" s="118" t="s">
        <v>155</v>
      </c>
      <c r="AR7" s="118" t="s">
        <v>155</v>
      </c>
      <c r="AS7" s="118" t="s">
        <v>155</v>
      </c>
      <c r="AT7" s="118" t="s">
        <v>155</v>
      </c>
      <c r="AU7" s="127" t="s">
        <v>177</v>
      </c>
      <c r="AV7" s="127" t="s">
        <v>178</v>
      </c>
      <c r="AW7" s="127" t="s">
        <v>179</v>
      </c>
      <c r="AX7" s="127" t="s">
        <v>155</v>
      </c>
      <c r="AY7" s="127" t="s">
        <v>180</v>
      </c>
      <c r="AZ7" s="127" t="s">
        <v>181</v>
      </c>
      <c r="BA7" s="127" t="s">
        <v>182</v>
      </c>
      <c r="BB7" s="127" t="s">
        <v>155</v>
      </c>
      <c r="BC7" s="118" t="s">
        <v>155</v>
      </c>
      <c r="BD7" s="118" t="s">
        <v>155</v>
      </c>
      <c r="BE7" s="136">
        <v>20.991361255563511</v>
      </c>
      <c r="BF7" s="127" t="s">
        <v>183</v>
      </c>
      <c r="BG7" s="137">
        <v>0.28000000000000003</v>
      </c>
      <c r="BH7" s="127">
        <v>0.83399999999999996</v>
      </c>
      <c r="BI7" s="127" t="s">
        <v>155</v>
      </c>
      <c r="BJ7" s="139" t="s">
        <v>155</v>
      </c>
      <c r="BK7" s="127">
        <v>3.6</v>
      </c>
      <c r="BL7" s="127"/>
      <c r="BM7" s="127" t="s">
        <v>155</v>
      </c>
      <c r="BN7" s="127" t="s">
        <v>188</v>
      </c>
      <c r="BO7" s="127" t="s">
        <v>185</v>
      </c>
      <c r="BP7" s="136">
        <v>20.852951145759604</v>
      </c>
      <c r="BQ7" s="118" t="s">
        <v>155</v>
      </c>
      <c r="BR7" s="118" t="s">
        <v>155</v>
      </c>
      <c r="BS7" s="118" t="s">
        <v>155</v>
      </c>
      <c r="BT7" s="118" t="s">
        <v>155</v>
      </c>
      <c r="BU7" s="118" t="s">
        <v>155</v>
      </c>
      <c r="BV7" s="118" t="s">
        <v>155</v>
      </c>
      <c r="BW7" s="118" t="s">
        <v>155</v>
      </c>
      <c r="BX7" s="141">
        <v>22.257639999999999</v>
      </c>
      <c r="BY7" s="118" t="s">
        <v>155</v>
      </c>
      <c r="BZ7" s="118" t="s">
        <v>155</v>
      </c>
      <c r="CA7" s="118" t="s">
        <v>155</v>
      </c>
      <c r="CB7" s="118" t="s">
        <v>155</v>
      </c>
      <c r="CC7" s="118" t="s">
        <v>155</v>
      </c>
      <c r="CD7" s="118" t="s">
        <v>155</v>
      </c>
      <c r="CE7" s="118" t="s">
        <v>155</v>
      </c>
      <c r="CF7" s="118" t="s">
        <v>155</v>
      </c>
      <c r="CG7" s="118" t="s">
        <v>155</v>
      </c>
      <c r="CH7" s="118" t="s">
        <v>204</v>
      </c>
      <c r="CI7" s="118" t="s">
        <v>155</v>
      </c>
      <c r="CJ7" s="118" t="s">
        <v>155</v>
      </c>
      <c r="CK7" s="118" t="s">
        <v>155</v>
      </c>
      <c r="CL7" s="118" t="s">
        <v>155</v>
      </c>
      <c r="CM7" s="118" t="s">
        <v>155</v>
      </c>
      <c r="CN7" s="118" t="s">
        <v>155</v>
      </c>
      <c r="CO7" s="118" t="s">
        <v>155</v>
      </c>
      <c r="CP7" s="118" t="s">
        <v>155</v>
      </c>
      <c r="CQ7" s="118" t="s">
        <v>155</v>
      </c>
      <c r="CR7" s="118" t="s">
        <v>155</v>
      </c>
      <c r="CS7" s="118" t="s">
        <v>155</v>
      </c>
      <c r="CT7" s="118" t="s">
        <v>155</v>
      </c>
      <c r="CU7">
        <v>36</v>
      </c>
      <c r="CV7" t="s">
        <v>205</v>
      </c>
      <c r="CW7">
        <v>3</v>
      </c>
      <c r="CX7" t="s">
        <v>155</v>
      </c>
      <c r="CY7" t="s">
        <v>155</v>
      </c>
      <c r="CZ7" t="s">
        <v>155</v>
      </c>
      <c r="DA7" t="s">
        <v>155</v>
      </c>
      <c r="DB7" t="s">
        <v>155</v>
      </c>
      <c r="DC7" t="s">
        <v>155</v>
      </c>
      <c r="DD7" t="s">
        <v>155</v>
      </c>
      <c r="DE7" t="s">
        <v>155</v>
      </c>
      <c r="DF7" t="s">
        <v>155</v>
      </c>
      <c r="DG7" t="s">
        <v>155</v>
      </c>
      <c r="DH7" t="s">
        <v>155</v>
      </c>
      <c r="DI7" t="s">
        <v>155</v>
      </c>
      <c r="DJ7" t="s">
        <v>155</v>
      </c>
      <c r="DK7" t="s">
        <v>155</v>
      </c>
      <c r="DL7" t="s">
        <v>155</v>
      </c>
      <c r="DM7" t="s">
        <v>155</v>
      </c>
      <c r="DN7" t="s">
        <v>155</v>
      </c>
      <c r="DO7" s="136">
        <v>39.523144000000002</v>
      </c>
      <c r="DP7" t="s">
        <v>155</v>
      </c>
      <c r="DQ7" t="s">
        <v>155</v>
      </c>
      <c r="DR7" s="127" t="s">
        <v>206</v>
      </c>
      <c r="DS7" s="118" t="s">
        <v>155</v>
      </c>
      <c r="DT7" s="118" t="s">
        <v>155</v>
      </c>
      <c r="DU7">
        <v>1.0271999999999999</v>
      </c>
      <c r="DV7" t="s">
        <v>155</v>
      </c>
      <c r="DW7" t="s">
        <v>155</v>
      </c>
      <c r="DX7" t="s">
        <v>207</v>
      </c>
      <c r="DY7" t="s">
        <v>181</v>
      </c>
      <c r="DZ7" s="127" t="s">
        <v>207</v>
      </c>
      <c r="EA7" s="118" t="s">
        <v>155</v>
      </c>
      <c r="EB7" s="118" t="s">
        <v>155</v>
      </c>
      <c r="EC7" s="118" t="s">
        <v>155</v>
      </c>
      <c r="ED7" s="118" t="s">
        <v>155</v>
      </c>
      <c r="EE7" s="118" t="s">
        <v>155</v>
      </c>
      <c r="EF7" s="118" t="s">
        <v>155</v>
      </c>
      <c r="EG7" s="118" t="s">
        <v>155</v>
      </c>
      <c r="EH7" s="127" t="s">
        <v>208</v>
      </c>
      <c r="EI7" s="127" t="s">
        <v>209</v>
      </c>
      <c r="EJ7" s="118" t="s">
        <v>155</v>
      </c>
      <c r="EK7">
        <v>2300</v>
      </c>
      <c r="EL7" s="118" t="s">
        <v>155</v>
      </c>
      <c r="EM7" s="118" t="s">
        <v>155</v>
      </c>
      <c r="EN7" s="118" t="s">
        <v>155</v>
      </c>
      <c r="EO7" s="118" t="s">
        <v>155</v>
      </c>
      <c r="EP7" s="118" t="s">
        <v>155</v>
      </c>
      <c r="EQ7" s="118" t="s">
        <v>155</v>
      </c>
      <c r="ER7" s="118" t="s">
        <v>155</v>
      </c>
      <c r="ES7" s="136">
        <v>8.3141047230153671</v>
      </c>
      <c r="ET7" s="127" t="s">
        <v>210</v>
      </c>
      <c r="EU7" s="127" t="s">
        <v>155</v>
      </c>
      <c r="EV7" s="127" t="s">
        <v>155</v>
      </c>
      <c r="EW7" s="144">
        <v>169.24937438964844</v>
      </c>
      <c r="EX7" s="118" t="s">
        <v>155</v>
      </c>
      <c r="EY7" t="s">
        <v>155</v>
      </c>
      <c r="EZ7" s="147">
        <f t="shared" si="6"/>
        <v>169.24937438964844</v>
      </c>
      <c r="FA7" s="146">
        <v>11.045867919921875</v>
      </c>
      <c r="FB7" s="146">
        <v>10.282882690429688</v>
      </c>
      <c r="FC7" t="s">
        <v>155</v>
      </c>
      <c r="FD7" s="127" t="s">
        <v>211</v>
      </c>
      <c r="FE7" t="s">
        <v>155</v>
      </c>
      <c r="FF7" t="s">
        <v>155</v>
      </c>
      <c r="FG7" t="s">
        <v>155</v>
      </c>
      <c r="FH7" t="s">
        <v>155</v>
      </c>
      <c r="FI7" t="s">
        <v>155</v>
      </c>
      <c r="FJ7" t="s">
        <v>155</v>
      </c>
      <c r="FK7" t="s">
        <v>155</v>
      </c>
      <c r="FL7" t="s">
        <v>155</v>
      </c>
      <c r="FM7" t="s">
        <v>155</v>
      </c>
      <c r="FN7" t="s">
        <v>155</v>
      </c>
      <c r="FO7" t="s">
        <v>155</v>
      </c>
      <c r="FP7" t="s">
        <v>155</v>
      </c>
      <c r="FQ7" s="127" t="s">
        <v>234</v>
      </c>
    </row>
    <row r="8" spans="1:191" ht="17">
      <c r="A8" s="118" t="s">
        <v>148</v>
      </c>
      <c r="B8" t="s">
        <v>149</v>
      </c>
      <c r="C8">
        <v>2016</v>
      </c>
      <c r="D8" s="132" t="s">
        <v>150</v>
      </c>
      <c r="E8" s="147">
        <f t="shared" si="0"/>
        <v>757.9</v>
      </c>
      <c r="F8" s="147" t="str">
        <f t="shared" si="1"/>
        <v>NA</v>
      </c>
      <c r="G8" s="147" t="str">
        <f t="shared" si="2"/>
        <v>NA</v>
      </c>
      <c r="H8" s="147">
        <f t="shared" si="3"/>
        <v>174.84333801269531</v>
      </c>
      <c r="I8" s="147">
        <f t="shared" si="4"/>
        <v>23.076156616210938</v>
      </c>
      <c r="J8" s="147">
        <f t="shared" si="5"/>
        <v>20.045303344726562</v>
      </c>
      <c r="K8" s="127" t="s">
        <v>151</v>
      </c>
      <c r="L8" s="130" t="s">
        <v>152</v>
      </c>
      <c r="M8" s="131" t="s">
        <v>159</v>
      </c>
      <c r="N8" s="132" t="s">
        <v>150</v>
      </c>
      <c r="O8" s="124">
        <v>1264</v>
      </c>
      <c r="P8" s="124" t="s">
        <v>154</v>
      </c>
      <c r="Q8" s="124">
        <v>1</v>
      </c>
      <c r="R8" s="124">
        <v>1</v>
      </c>
      <c r="S8" s="124">
        <v>89</v>
      </c>
      <c r="T8" s="124">
        <v>91</v>
      </c>
      <c r="U8" t="s">
        <v>155</v>
      </c>
      <c r="V8" t="s">
        <v>155</v>
      </c>
      <c r="W8" t="s">
        <v>155</v>
      </c>
      <c r="X8" s="127" t="s">
        <v>174</v>
      </c>
      <c r="Y8" s="127">
        <v>-28.53</v>
      </c>
      <c r="Z8" s="127">
        <v>2.85</v>
      </c>
      <c r="AA8" s="118" t="s">
        <v>155</v>
      </c>
      <c r="AB8" s="118" t="s">
        <v>155</v>
      </c>
      <c r="AC8">
        <v>-2507</v>
      </c>
      <c r="AD8" s="121" t="s">
        <v>155</v>
      </c>
      <c r="AE8" t="s">
        <v>155</v>
      </c>
      <c r="AF8" t="s">
        <v>155</v>
      </c>
      <c r="AG8" s="129">
        <v>757.9</v>
      </c>
      <c r="AH8" s="2" t="s">
        <v>155</v>
      </c>
      <c r="AI8" t="s">
        <v>155</v>
      </c>
      <c r="AJ8" t="s">
        <v>155</v>
      </c>
      <c r="AK8" t="s">
        <v>155</v>
      </c>
      <c r="AL8" t="s">
        <v>175</v>
      </c>
      <c r="AM8" s="127" t="s">
        <v>176</v>
      </c>
      <c r="AN8" s="118" t="s">
        <v>155</v>
      </c>
      <c r="AO8" s="118" t="s">
        <v>155</v>
      </c>
      <c r="AP8" s="118" t="s">
        <v>155</v>
      </c>
      <c r="AQ8" s="118" t="s">
        <v>155</v>
      </c>
      <c r="AR8" s="118" t="s">
        <v>155</v>
      </c>
      <c r="AS8" s="118" t="s">
        <v>155</v>
      </c>
      <c r="AT8" s="118" t="s">
        <v>155</v>
      </c>
      <c r="AU8" s="127" t="s">
        <v>177</v>
      </c>
      <c r="AV8" s="127" t="s">
        <v>178</v>
      </c>
      <c r="AW8" s="127" t="s">
        <v>179</v>
      </c>
      <c r="AX8" s="127" t="s">
        <v>155</v>
      </c>
      <c r="AY8" s="127" t="s">
        <v>180</v>
      </c>
      <c r="AZ8" s="127" t="s">
        <v>181</v>
      </c>
      <c r="BA8" s="127" t="s">
        <v>182</v>
      </c>
      <c r="BB8" s="127" t="s">
        <v>155</v>
      </c>
      <c r="BC8" s="118" t="s">
        <v>155</v>
      </c>
      <c r="BD8" s="118" t="s">
        <v>155</v>
      </c>
      <c r="BE8" s="136">
        <v>20.862271402087448</v>
      </c>
      <c r="BF8" s="127" t="s">
        <v>183</v>
      </c>
      <c r="BG8" s="137">
        <v>0.54416364037180609</v>
      </c>
      <c r="BH8" s="127">
        <v>0.83399999999999996</v>
      </c>
      <c r="BI8" s="127" t="s">
        <v>155</v>
      </c>
      <c r="BJ8" s="139" t="s">
        <v>155</v>
      </c>
      <c r="BK8" s="127">
        <v>3.6</v>
      </c>
      <c r="BL8" s="127"/>
      <c r="BM8" s="127" t="s">
        <v>155</v>
      </c>
      <c r="BN8" s="127" t="s">
        <v>189</v>
      </c>
      <c r="BO8" s="127" t="s">
        <v>185</v>
      </c>
      <c r="BP8" s="136">
        <v>20.698167148785906</v>
      </c>
      <c r="BQ8" s="118" t="s">
        <v>155</v>
      </c>
      <c r="BR8" s="118" t="s">
        <v>155</v>
      </c>
      <c r="BS8" s="118" t="s">
        <v>155</v>
      </c>
      <c r="BT8" s="118" t="s">
        <v>155</v>
      </c>
      <c r="BU8" s="118" t="s">
        <v>155</v>
      </c>
      <c r="BV8" s="118" t="s">
        <v>155</v>
      </c>
      <c r="BW8" s="118" t="s">
        <v>155</v>
      </c>
      <c r="BX8" s="141">
        <v>22.186119999999999</v>
      </c>
      <c r="BY8" s="118" t="s">
        <v>155</v>
      </c>
      <c r="BZ8" s="118" t="s">
        <v>155</v>
      </c>
      <c r="CA8" s="118" t="s">
        <v>155</v>
      </c>
      <c r="CB8" s="118" t="s">
        <v>155</v>
      </c>
      <c r="CC8" s="118" t="s">
        <v>155</v>
      </c>
      <c r="CD8" s="118" t="s">
        <v>155</v>
      </c>
      <c r="CE8" s="118" t="s">
        <v>155</v>
      </c>
      <c r="CF8" s="118" t="s">
        <v>155</v>
      </c>
      <c r="CG8" s="118" t="s">
        <v>155</v>
      </c>
      <c r="CH8" s="118" t="s">
        <v>204</v>
      </c>
      <c r="CI8" s="118" t="s">
        <v>155</v>
      </c>
      <c r="CJ8" s="118" t="s">
        <v>155</v>
      </c>
      <c r="CK8" s="118" t="s">
        <v>155</v>
      </c>
      <c r="CL8" s="118" t="s">
        <v>155</v>
      </c>
      <c r="CM8" s="118" t="s">
        <v>155</v>
      </c>
      <c r="CN8" s="118" t="s">
        <v>155</v>
      </c>
      <c r="CO8" s="118" t="s">
        <v>155</v>
      </c>
      <c r="CP8" s="118" t="s">
        <v>155</v>
      </c>
      <c r="CQ8" s="118" t="s">
        <v>155</v>
      </c>
      <c r="CR8" s="118" t="s">
        <v>155</v>
      </c>
      <c r="CS8" s="118" t="s">
        <v>155</v>
      </c>
      <c r="CT8" s="118" t="s">
        <v>155</v>
      </c>
      <c r="CU8">
        <v>36</v>
      </c>
      <c r="CV8" t="s">
        <v>205</v>
      </c>
      <c r="CW8">
        <v>3</v>
      </c>
      <c r="CX8" t="s">
        <v>155</v>
      </c>
      <c r="CY8" t="s">
        <v>155</v>
      </c>
      <c r="CZ8" t="s">
        <v>155</v>
      </c>
      <c r="DA8" t="s">
        <v>155</v>
      </c>
      <c r="DB8" t="s">
        <v>155</v>
      </c>
      <c r="DC8" t="s">
        <v>155</v>
      </c>
      <c r="DD8" t="s">
        <v>155</v>
      </c>
      <c r="DE8" t="s">
        <v>155</v>
      </c>
      <c r="DF8" t="s">
        <v>155</v>
      </c>
      <c r="DG8" t="s">
        <v>155</v>
      </c>
      <c r="DH8" t="s">
        <v>155</v>
      </c>
      <c r="DI8" t="s">
        <v>155</v>
      </c>
      <c r="DJ8" t="s">
        <v>155</v>
      </c>
      <c r="DK8" t="s">
        <v>155</v>
      </c>
      <c r="DL8" t="s">
        <v>155</v>
      </c>
      <c r="DM8" t="s">
        <v>155</v>
      </c>
      <c r="DN8" t="s">
        <v>155</v>
      </c>
      <c r="DO8" s="136">
        <v>39.503894000000003</v>
      </c>
      <c r="DP8" t="s">
        <v>155</v>
      </c>
      <c r="DQ8" t="s">
        <v>155</v>
      </c>
      <c r="DR8" s="127" t="s">
        <v>206</v>
      </c>
      <c r="DS8" s="118" t="s">
        <v>155</v>
      </c>
      <c r="DT8" s="118" t="s">
        <v>155</v>
      </c>
      <c r="DU8">
        <v>1.0271999999999999</v>
      </c>
      <c r="DV8" t="s">
        <v>155</v>
      </c>
      <c r="DW8" t="s">
        <v>155</v>
      </c>
      <c r="DX8" t="s">
        <v>207</v>
      </c>
      <c r="DY8" t="s">
        <v>181</v>
      </c>
      <c r="DZ8" s="127" t="s">
        <v>207</v>
      </c>
      <c r="EA8" s="118" t="s">
        <v>155</v>
      </c>
      <c r="EB8" s="118" t="s">
        <v>155</v>
      </c>
      <c r="EC8" s="118" t="s">
        <v>155</v>
      </c>
      <c r="ED8" s="118" t="s">
        <v>155</v>
      </c>
      <c r="EE8" s="118" t="s">
        <v>155</v>
      </c>
      <c r="EF8" s="118" t="s">
        <v>155</v>
      </c>
      <c r="EG8" s="118" t="s">
        <v>155</v>
      </c>
      <c r="EH8" s="127" t="s">
        <v>208</v>
      </c>
      <c r="EI8" s="127" t="s">
        <v>209</v>
      </c>
      <c r="EJ8" s="118" t="s">
        <v>155</v>
      </c>
      <c r="EK8">
        <v>2300</v>
      </c>
      <c r="EL8" s="118" t="s">
        <v>155</v>
      </c>
      <c r="EM8" s="118" t="s">
        <v>155</v>
      </c>
      <c r="EN8" s="118" t="s">
        <v>155</v>
      </c>
      <c r="EO8" s="118" t="s">
        <v>155</v>
      </c>
      <c r="EP8" s="118" t="s">
        <v>155</v>
      </c>
      <c r="EQ8" s="118" t="s">
        <v>155</v>
      </c>
      <c r="ER8" s="118" t="s">
        <v>155</v>
      </c>
      <c r="ES8" s="136">
        <v>8.3022259912464431</v>
      </c>
      <c r="ET8" s="127" t="s">
        <v>210</v>
      </c>
      <c r="EU8" s="127" t="s">
        <v>155</v>
      </c>
      <c r="EV8" s="127" t="s">
        <v>155</v>
      </c>
      <c r="EW8" s="144">
        <v>174.84333801269531</v>
      </c>
      <c r="EX8" s="118" t="s">
        <v>155</v>
      </c>
      <c r="EY8" t="s">
        <v>155</v>
      </c>
      <c r="EZ8" s="147">
        <f t="shared" si="6"/>
        <v>174.84333801269531</v>
      </c>
      <c r="FA8" s="146">
        <v>23.076156616210938</v>
      </c>
      <c r="FB8" s="146">
        <v>20.045303344726562</v>
      </c>
      <c r="FC8" t="s">
        <v>155</v>
      </c>
      <c r="FD8" s="127" t="s">
        <v>211</v>
      </c>
      <c r="FE8" t="s">
        <v>155</v>
      </c>
      <c r="FF8" t="s">
        <v>155</v>
      </c>
      <c r="FG8" t="s">
        <v>155</v>
      </c>
      <c r="FH8" t="s">
        <v>155</v>
      </c>
      <c r="FI8" t="s">
        <v>155</v>
      </c>
      <c r="FJ8" t="s">
        <v>155</v>
      </c>
      <c r="FK8" t="s">
        <v>155</v>
      </c>
      <c r="FL8" t="s">
        <v>155</v>
      </c>
      <c r="FM8" t="s">
        <v>155</v>
      </c>
      <c r="FN8" t="s">
        <v>155</v>
      </c>
      <c r="FO8" t="s">
        <v>155</v>
      </c>
      <c r="FP8" t="s">
        <v>155</v>
      </c>
      <c r="FQ8" s="127" t="s">
        <v>234</v>
      </c>
    </row>
    <row r="9" spans="1:191" ht="17">
      <c r="A9" s="118" t="s">
        <v>148</v>
      </c>
      <c r="B9" t="s">
        <v>149</v>
      </c>
      <c r="C9">
        <v>2016</v>
      </c>
      <c r="D9" s="132" t="s">
        <v>150</v>
      </c>
      <c r="E9" s="147">
        <f t="shared" si="0"/>
        <v>819.4</v>
      </c>
      <c r="F9" s="147" t="str">
        <f t="shared" si="1"/>
        <v>NA</v>
      </c>
      <c r="G9" s="147" t="str">
        <f t="shared" si="2"/>
        <v>NA</v>
      </c>
      <c r="H9" s="147">
        <f t="shared" si="3"/>
        <v>152.20010375976562</v>
      </c>
      <c r="I9" s="147">
        <f t="shared" si="4"/>
        <v>9.783599853515625</v>
      </c>
      <c r="J9" s="147">
        <f t="shared" si="5"/>
        <v>9.1332550048828125</v>
      </c>
      <c r="K9" s="127" t="s">
        <v>151</v>
      </c>
      <c r="L9" s="130" t="s">
        <v>152</v>
      </c>
      <c r="M9" s="131" t="s">
        <v>160</v>
      </c>
      <c r="N9" s="132" t="s">
        <v>150</v>
      </c>
      <c r="O9" s="124">
        <v>1264</v>
      </c>
      <c r="P9" s="124" t="s">
        <v>154</v>
      </c>
      <c r="Q9" s="124">
        <v>1</v>
      </c>
      <c r="R9" s="124">
        <v>1</v>
      </c>
      <c r="S9" s="124">
        <v>119</v>
      </c>
      <c r="T9" s="124">
        <v>121</v>
      </c>
      <c r="U9" t="s">
        <v>155</v>
      </c>
      <c r="V9" t="s">
        <v>155</v>
      </c>
      <c r="W9" t="s">
        <v>155</v>
      </c>
      <c r="X9" s="127" t="s">
        <v>174</v>
      </c>
      <c r="Y9" s="127">
        <v>-28.53</v>
      </c>
      <c r="Z9" s="127">
        <v>2.85</v>
      </c>
      <c r="AA9" s="118" t="s">
        <v>155</v>
      </c>
      <c r="AB9" s="118" t="s">
        <v>155</v>
      </c>
      <c r="AC9">
        <v>-2507</v>
      </c>
      <c r="AD9" s="121" t="s">
        <v>155</v>
      </c>
      <c r="AE9" t="s">
        <v>155</v>
      </c>
      <c r="AF9" t="s">
        <v>155</v>
      </c>
      <c r="AG9" s="129">
        <v>819.4</v>
      </c>
      <c r="AH9" s="2" t="s">
        <v>155</v>
      </c>
      <c r="AI9" t="s">
        <v>155</v>
      </c>
      <c r="AJ9" t="s">
        <v>155</v>
      </c>
      <c r="AK9" t="s">
        <v>155</v>
      </c>
      <c r="AL9" t="s">
        <v>175</v>
      </c>
      <c r="AM9" s="127" t="s">
        <v>176</v>
      </c>
      <c r="AN9" s="118" t="s">
        <v>155</v>
      </c>
      <c r="AO9" s="118" t="s">
        <v>155</v>
      </c>
      <c r="AP9" s="118" t="s">
        <v>155</v>
      </c>
      <c r="AQ9" s="118" t="s">
        <v>155</v>
      </c>
      <c r="AR9" s="118" t="s">
        <v>155</v>
      </c>
      <c r="AS9" s="118" t="s">
        <v>155</v>
      </c>
      <c r="AT9" s="118" t="s">
        <v>155</v>
      </c>
      <c r="AU9" s="127" t="s">
        <v>177</v>
      </c>
      <c r="AV9" s="127" t="s">
        <v>178</v>
      </c>
      <c r="AW9" s="127" t="s">
        <v>179</v>
      </c>
      <c r="AX9" s="127" t="s">
        <v>155</v>
      </c>
      <c r="AY9" s="127" t="s">
        <v>180</v>
      </c>
      <c r="AZ9" s="127" t="s">
        <v>181</v>
      </c>
      <c r="BA9" s="127" t="s">
        <v>182</v>
      </c>
      <c r="BB9" s="127" t="s">
        <v>155</v>
      </c>
      <c r="BC9" s="118" t="s">
        <v>155</v>
      </c>
      <c r="BD9" s="118" t="s">
        <v>155</v>
      </c>
      <c r="BE9" s="136">
        <v>21.374346032572667</v>
      </c>
      <c r="BF9" s="127" t="s">
        <v>183</v>
      </c>
      <c r="BG9" s="137">
        <v>0.28000000000000003</v>
      </c>
      <c r="BH9" s="127">
        <v>0.83399999999999996</v>
      </c>
      <c r="BI9" s="127" t="s">
        <v>155</v>
      </c>
      <c r="BJ9" s="139" t="s">
        <v>155</v>
      </c>
      <c r="BK9" s="127">
        <v>3.6</v>
      </c>
      <c r="BL9" s="127"/>
      <c r="BM9" s="127" t="s">
        <v>155</v>
      </c>
      <c r="BN9" s="127" t="s">
        <v>190</v>
      </c>
      <c r="BO9" s="127" t="s">
        <v>185</v>
      </c>
      <c r="BP9" s="136">
        <v>21.312165506681854</v>
      </c>
      <c r="BQ9" s="118" t="s">
        <v>155</v>
      </c>
      <c r="BR9" s="118" t="s">
        <v>155</v>
      </c>
      <c r="BS9" s="118" t="s">
        <v>155</v>
      </c>
      <c r="BT9" s="118" t="s">
        <v>155</v>
      </c>
      <c r="BU9" s="118" t="s">
        <v>155</v>
      </c>
      <c r="BV9" s="118" t="s">
        <v>155</v>
      </c>
      <c r="BW9" s="118" t="s">
        <v>155</v>
      </c>
      <c r="BX9" s="141">
        <v>22.227370000000001</v>
      </c>
      <c r="BY9" s="118" t="s">
        <v>155</v>
      </c>
      <c r="BZ9" s="118" t="s">
        <v>155</v>
      </c>
      <c r="CA9" s="118" t="s">
        <v>155</v>
      </c>
      <c r="CB9" s="118" t="s">
        <v>155</v>
      </c>
      <c r="CC9" s="118" t="s">
        <v>155</v>
      </c>
      <c r="CD9" s="118" t="s">
        <v>155</v>
      </c>
      <c r="CE9" s="118" t="s">
        <v>155</v>
      </c>
      <c r="CF9" s="118" t="s">
        <v>155</v>
      </c>
      <c r="CG9" s="118" t="s">
        <v>155</v>
      </c>
      <c r="CH9" s="118" t="s">
        <v>204</v>
      </c>
      <c r="CI9" s="118" t="s">
        <v>155</v>
      </c>
      <c r="CJ9" s="118" t="s">
        <v>155</v>
      </c>
      <c r="CK9" s="118" t="s">
        <v>155</v>
      </c>
      <c r="CL9" s="118" t="s">
        <v>155</v>
      </c>
      <c r="CM9" s="118" t="s">
        <v>155</v>
      </c>
      <c r="CN9" s="118" t="s">
        <v>155</v>
      </c>
      <c r="CO9" s="118" t="s">
        <v>155</v>
      </c>
      <c r="CP9" s="118" t="s">
        <v>155</v>
      </c>
      <c r="CQ9" s="118" t="s">
        <v>155</v>
      </c>
      <c r="CR9" s="118" t="s">
        <v>155</v>
      </c>
      <c r="CS9" s="118" t="s">
        <v>155</v>
      </c>
      <c r="CT9" s="118" t="s">
        <v>155</v>
      </c>
      <c r="CU9">
        <v>36</v>
      </c>
      <c r="CV9" t="s">
        <v>205</v>
      </c>
      <c r="CW9">
        <v>3</v>
      </c>
      <c r="CX9" t="s">
        <v>155</v>
      </c>
      <c r="CY9" t="s">
        <v>155</v>
      </c>
      <c r="CZ9" t="s">
        <v>155</v>
      </c>
      <c r="DA9" t="s">
        <v>155</v>
      </c>
      <c r="DB9" t="s">
        <v>155</v>
      </c>
      <c r="DC9" t="s">
        <v>155</v>
      </c>
      <c r="DD9" t="s">
        <v>155</v>
      </c>
      <c r="DE9" t="s">
        <v>155</v>
      </c>
      <c r="DF9" t="s">
        <v>155</v>
      </c>
      <c r="DG9" t="s">
        <v>155</v>
      </c>
      <c r="DH9" t="s">
        <v>155</v>
      </c>
      <c r="DI9" t="s">
        <v>155</v>
      </c>
      <c r="DJ9" t="s">
        <v>155</v>
      </c>
      <c r="DK9" t="s">
        <v>155</v>
      </c>
      <c r="DL9" t="s">
        <v>155</v>
      </c>
      <c r="DM9" t="s">
        <v>155</v>
      </c>
      <c r="DN9" t="s">
        <v>155</v>
      </c>
      <c r="DO9" s="136">
        <v>39.495283999999998</v>
      </c>
      <c r="DP9" t="s">
        <v>155</v>
      </c>
      <c r="DQ9" t="s">
        <v>155</v>
      </c>
      <c r="DR9" s="127" t="s">
        <v>206</v>
      </c>
      <c r="DS9" s="118" t="s">
        <v>155</v>
      </c>
      <c r="DT9" s="118" t="s">
        <v>155</v>
      </c>
      <c r="DU9">
        <v>1.0271999999999999</v>
      </c>
      <c r="DV9" t="s">
        <v>155</v>
      </c>
      <c r="DW9" t="s">
        <v>155</v>
      </c>
      <c r="DX9" t="s">
        <v>207</v>
      </c>
      <c r="DY9" t="s">
        <v>181</v>
      </c>
      <c r="DZ9" s="127" t="s">
        <v>207</v>
      </c>
      <c r="EA9" s="118" t="s">
        <v>155</v>
      </c>
      <c r="EB9" s="118" t="s">
        <v>155</v>
      </c>
      <c r="EC9" s="118" t="s">
        <v>155</v>
      </c>
      <c r="ED9" s="118" t="s">
        <v>155</v>
      </c>
      <c r="EE9" s="118" t="s">
        <v>155</v>
      </c>
      <c r="EF9" s="118" t="s">
        <v>155</v>
      </c>
      <c r="EG9" s="118" t="s">
        <v>155</v>
      </c>
      <c r="EH9" s="127" t="s">
        <v>208</v>
      </c>
      <c r="EI9" s="127" t="s">
        <v>209</v>
      </c>
      <c r="EJ9" s="118" t="s">
        <v>155</v>
      </c>
      <c r="EK9">
        <v>2300</v>
      </c>
      <c r="EL9" s="118" t="s">
        <v>155</v>
      </c>
      <c r="EM9" s="118" t="s">
        <v>155</v>
      </c>
      <c r="EN9" s="118" t="s">
        <v>155</v>
      </c>
      <c r="EO9" s="118" t="s">
        <v>155</v>
      </c>
      <c r="EP9" s="118" t="s">
        <v>155</v>
      </c>
      <c r="EQ9" s="118" t="s">
        <v>155</v>
      </c>
      <c r="ER9" s="118" t="s">
        <v>155</v>
      </c>
      <c r="ES9" s="136">
        <v>8.3465530870465638</v>
      </c>
      <c r="ET9" s="127" t="s">
        <v>210</v>
      </c>
      <c r="EU9" s="127" t="s">
        <v>155</v>
      </c>
      <c r="EV9" s="127" t="s">
        <v>155</v>
      </c>
      <c r="EW9" s="144">
        <v>152.20010375976562</v>
      </c>
      <c r="EX9" s="118" t="s">
        <v>155</v>
      </c>
      <c r="EY9" t="s">
        <v>155</v>
      </c>
      <c r="EZ9" s="147">
        <f t="shared" si="6"/>
        <v>152.20010375976562</v>
      </c>
      <c r="FA9" s="146">
        <v>9.783599853515625</v>
      </c>
      <c r="FB9" s="146">
        <v>9.1332550048828125</v>
      </c>
      <c r="FC9" t="s">
        <v>155</v>
      </c>
      <c r="FD9" s="127" t="s">
        <v>211</v>
      </c>
      <c r="FE9" t="s">
        <v>155</v>
      </c>
      <c r="FF9" t="s">
        <v>155</v>
      </c>
      <c r="FG9" t="s">
        <v>155</v>
      </c>
      <c r="FH9" t="s">
        <v>155</v>
      </c>
      <c r="FI9" t="s">
        <v>155</v>
      </c>
      <c r="FJ9" t="s">
        <v>155</v>
      </c>
      <c r="FK9" t="s">
        <v>155</v>
      </c>
      <c r="FL9" t="s">
        <v>155</v>
      </c>
      <c r="FM9" t="s">
        <v>155</v>
      </c>
      <c r="FN9" t="s">
        <v>155</v>
      </c>
      <c r="FO9" t="s">
        <v>155</v>
      </c>
      <c r="FP9" t="s">
        <v>155</v>
      </c>
      <c r="FQ9" s="127" t="s">
        <v>234</v>
      </c>
    </row>
    <row r="10" spans="1:191" ht="17">
      <c r="A10" s="118" t="s">
        <v>148</v>
      </c>
      <c r="B10" t="s">
        <v>149</v>
      </c>
      <c r="C10">
        <v>2016</v>
      </c>
      <c r="D10" s="132" t="s">
        <v>150</v>
      </c>
      <c r="E10" s="147">
        <f t="shared" si="0"/>
        <v>858.8</v>
      </c>
      <c r="F10" s="147" t="str">
        <f t="shared" si="1"/>
        <v>NA</v>
      </c>
      <c r="G10" s="147" t="str">
        <f t="shared" si="2"/>
        <v>NA</v>
      </c>
      <c r="H10" s="147">
        <f t="shared" si="3"/>
        <v>168.45210266113281</v>
      </c>
      <c r="I10" s="147">
        <f t="shared" si="4"/>
        <v>10.977676391601562</v>
      </c>
      <c r="J10" s="147">
        <f t="shared" si="5"/>
        <v>10.221328735351562</v>
      </c>
      <c r="K10" s="127" t="s">
        <v>151</v>
      </c>
      <c r="L10" s="130" t="s">
        <v>152</v>
      </c>
      <c r="M10" s="131" t="s">
        <v>161</v>
      </c>
      <c r="N10" s="132" t="s">
        <v>150</v>
      </c>
      <c r="O10" s="124">
        <v>1264</v>
      </c>
      <c r="P10" s="124" t="s">
        <v>154</v>
      </c>
      <c r="Q10" s="124">
        <v>1</v>
      </c>
      <c r="R10" s="124">
        <v>1</v>
      </c>
      <c r="S10" s="124">
        <v>137</v>
      </c>
      <c r="T10" s="124">
        <v>138</v>
      </c>
      <c r="U10" t="s">
        <v>155</v>
      </c>
      <c r="V10" t="s">
        <v>155</v>
      </c>
      <c r="W10" t="s">
        <v>155</v>
      </c>
      <c r="X10" s="127" t="s">
        <v>174</v>
      </c>
      <c r="Y10" s="127">
        <v>-28.53</v>
      </c>
      <c r="Z10" s="127">
        <v>2.85</v>
      </c>
      <c r="AA10" s="118" t="s">
        <v>155</v>
      </c>
      <c r="AB10" s="118" t="s">
        <v>155</v>
      </c>
      <c r="AC10">
        <v>-2507</v>
      </c>
      <c r="AD10" s="121" t="s">
        <v>155</v>
      </c>
      <c r="AE10" t="s">
        <v>155</v>
      </c>
      <c r="AF10" t="s">
        <v>155</v>
      </c>
      <c r="AG10" s="129">
        <v>858.8</v>
      </c>
      <c r="AH10" s="2" t="s">
        <v>155</v>
      </c>
      <c r="AI10" t="s">
        <v>155</v>
      </c>
      <c r="AJ10" t="s">
        <v>155</v>
      </c>
      <c r="AK10" t="s">
        <v>155</v>
      </c>
      <c r="AL10" t="s">
        <v>175</v>
      </c>
      <c r="AM10" s="127" t="s">
        <v>176</v>
      </c>
      <c r="AN10" s="118" t="s">
        <v>155</v>
      </c>
      <c r="AO10" s="118" t="s">
        <v>155</v>
      </c>
      <c r="AP10" s="118" t="s">
        <v>155</v>
      </c>
      <c r="AQ10" s="118" t="s">
        <v>155</v>
      </c>
      <c r="AR10" s="118" t="s">
        <v>155</v>
      </c>
      <c r="AS10" s="118" t="s">
        <v>155</v>
      </c>
      <c r="AT10" s="118" t="s">
        <v>155</v>
      </c>
      <c r="AU10" s="127" t="s">
        <v>177</v>
      </c>
      <c r="AV10" s="127" t="s">
        <v>178</v>
      </c>
      <c r="AW10" s="127" t="s">
        <v>179</v>
      </c>
      <c r="AX10" s="127" t="s">
        <v>155</v>
      </c>
      <c r="AY10" s="127" t="s">
        <v>180</v>
      </c>
      <c r="AZ10" s="127" t="s">
        <v>181</v>
      </c>
      <c r="BA10" s="127" t="s">
        <v>182</v>
      </c>
      <c r="BB10" s="127" t="s">
        <v>155</v>
      </c>
      <c r="BC10" s="118" t="s">
        <v>155</v>
      </c>
      <c r="BD10" s="118" t="s">
        <v>155</v>
      </c>
      <c r="BE10" s="136">
        <v>20.991361255563511</v>
      </c>
      <c r="BF10" s="127" t="s">
        <v>183</v>
      </c>
      <c r="BG10" s="137">
        <v>0.28000000000000003</v>
      </c>
      <c r="BH10" s="127">
        <v>0.83399999999999996</v>
      </c>
      <c r="BI10" s="127" t="s">
        <v>155</v>
      </c>
      <c r="BJ10" s="139" t="s">
        <v>155</v>
      </c>
      <c r="BK10" s="127">
        <v>3.6</v>
      </c>
      <c r="BL10" s="127"/>
      <c r="BM10" s="127" t="s">
        <v>155</v>
      </c>
      <c r="BN10" s="127" t="s">
        <v>191</v>
      </c>
      <c r="BO10" s="127" t="s">
        <v>185</v>
      </c>
      <c r="BP10" s="136">
        <v>20.852951145759604</v>
      </c>
      <c r="BQ10" s="118" t="s">
        <v>155</v>
      </c>
      <c r="BR10" s="118" t="s">
        <v>155</v>
      </c>
      <c r="BS10" s="118" t="s">
        <v>155</v>
      </c>
      <c r="BT10" s="118" t="s">
        <v>155</v>
      </c>
      <c r="BU10" s="118" t="s">
        <v>155</v>
      </c>
      <c r="BV10" s="118" t="s">
        <v>155</v>
      </c>
      <c r="BW10" s="118" t="s">
        <v>155</v>
      </c>
      <c r="BX10" s="141">
        <v>22.245819999999998</v>
      </c>
      <c r="BY10" s="118" t="s">
        <v>155</v>
      </c>
      <c r="BZ10" s="118" t="s">
        <v>155</v>
      </c>
      <c r="CA10" s="118" t="s">
        <v>155</v>
      </c>
      <c r="CB10" s="118" t="s">
        <v>155</v>
      </c>
      <c r="CC10" s="118" t="s">
        <v>155</v>
      </c>
      <c r="CD10" s="118" t="s">
        <v>155</v>
      </c>
      <c r="CE10" s="118" t="s">
        <v>155</v>
      </c>
      <c r="CF10" s="118" t="s">
        <v>155</v>
      </c>
      <c r="CG10" s="118" t="s">
        <v>155</v>
      </c>
      <c r="CH10" s="118" t="s">
        <v>204</v>
      </c>
      <c r="CI10" s="118" t="s">
        <v>155</v>
      </c>
      <c r="CJ10" s="118" t="s">
        <v>155</v>
      </c>
      <c r="CK10" s="118" t="s">
        <v>155</v>
      </c>
      <c r="CL10" s="118" t="s">
        <v>155</v>
      </c>
      <c r="CM10" s="118" t="s">
        <v>155</v>
      </c>
      <c r="CN10" s="118" t="s">
        <v>155</v>
      </c>
      <c r="CO10" s="118" t="s">
        <v>155</v>
      </c>
      <c r="CP10" s="118" t="s">
        <v>155</v>
      </c>
      <c r="CQ10" s="118" t="s">
        <v>155</v>
      </c>
      <c r="CR10" s="118" t="s">
        <v>155</v>
      </c>
      <c r="CS10" s="118" t="s">
        <v>155</v>
      </c>
      <c r="CT10" s="118" t="s">
        <v>155</v>
      </c>
      <c r="CU10">
        <v>36</v>
      </c>
      <c r="CV10" t="s">
        <v>205</v>
      </c>
      <c r="CW10">
        <v>3</v>
      </c>
      <c r="CX10" t="s">
        <v>155</v>
      </c>
      <c r="CY10" t="s">
        <v>155</v>
      </c>
      <c r="CZ10" t="s">
        <v>155</v>
      </c>
      <c r="DA10" t="s">
        <v>155</v>
      </c>
      <c r="DB10" t="s">
        <v>155</v>
      </c>
      <c r="DC10" t="s">
        <v>155</v>
      </c>
      <c r="DD10" t="s">
        <v>155</v>
      </c>
      <c r="DE10" t="s">
        <v>155</v>
      </c>
      <c r="DF10" t="s">
        <v>155</v>
      </c>
      <c r="DG10" t="s">
        <v>155</v>
      </c>
      <c r="DH10" t="s">
        <v>155</v>
      </c>
      <c r="DI10" t="s">
        <v>155</v>
      </c>
      <c r="DJ10" t="s">
        <v>155</v>
      </c>
      <c r="DK10" t="s">
        <v>155</v>
      </c>
      <c r="DL10" t="s">
        <v>155</v>
      </c>
      <c r="DM10" t="s">
        <v>155</v>
      </c>
      <c r="DN10" t="s">
        <v>155</v>
      </c>
      <c r="DO10" s="142">
        <v>39.49</v>
      </c>
      <c r="DP10" t="s">
        <v>155</v>
      </c>
      <c r="DQ10" t="s">
        <v>155</v>
      </c>
      <c r="DR10" s="127" t="s">
        <v>206</v>
      </c>
      <c r="DS10" s="118" t="s">
        <v>155</v>
      </c>
      <c r="DT10" s="118" t="s">
        <v>155</v>
      </c>
      <c r="DU10">
        <v>1.0271999999999999</v>
      </c>
      <c r="DV10" t="s">
        <v>155</v>
      </c>
      <c r="DW10" t="s">
        <v>155</v>
      </c>
      <c r="DX10" t="s">
        <v>207</v>
      </c>
      <c r="DY10" t="s">
        <v>181</v>
      </c>
      <c r="DZ10" s="127" t="s">
        <v>207</v>
      </c>
      <c r="EA10" s="118" t="s">
        <v>155</v>
      </c>
      <c r="EB10" s="118" t="s">
        <v>155</v>
      </c>
      <c r="EC10" s="118" t="s">
        <v>155</v>
      </c>
      <c r="ED10" s="118" t="s">
        <v>155</v>
      </c>
      <c r="EE10" s="118" t="s">
        <v>155</v>
      </c>
      <c r="EF10" s="118" t="s">
        <v>155</v>
      </c>
      <c r="EG10" s="118" t="s">
        <v>155</v>
      </c>
      <c r="EH10" s="127" t="s">
        <v>208</v>
      </c>
      <c r="EI10" s="127" t="s">
        <v>209</v>
      </c>
      <c r="EJ10" s="118" t="s">
        <v>155</v>
      </c>
      <c r="EK10">
        <v>2300</v>
      </c>
      <c r="EL10" s="118" t="s">
        <v>155</v>
      </c>
      <c r="EM10" s="118" t="s">
        <v>155</v>
      </c>
      <c r="EN10" s="118" t="s">
        <v>155</v>
      </c>
      <c r="EO10" s="118" t="s">
        <v>155</v>
      </c>
      <c r="EP10" s="118" t="s">
        <v>155</v>
      </c>
      <c r="EQ10" s="118" t="s">
        <v>155</v>
      </c>
      <c r="ER10" s="118" t="s">
        <v>155</v>
      </c>
      <c r="ES10" s="136">
        <v>8.3141047230153671</v>
      </c>
      <c r="ET10" s="127" t="s">
        <v>210</v>
      </c>
      <c r="EU10" s="127" t="s">
        <v>155</v>
      </c>
      <c r="EV10" s="127" t="s">
        <v>155</v>
      </c>
      <c r="EW10" s="144">
        <v>168.45210266113281</v>
      </c>
      <c r="EX10" s="118" t="s">
        <v>155</v>
      </c>
      <c r="EY10" t="s">
        <v>155</v>
      </c>
      <c r="EZ10" s="147">
        <f t="shared" si="6"/>
        <v>168.45210266113281</v>
      </c>
      <c r="FA10" s="146">
        <v>10.977676391601562</v>
      </c>
      <c r="FB10" s="146">
        <v>10.221328735351562</v>
      </c>
      <c r="FC10" t="s">
        <v>155</v>
      </c>
      <c r="FD10" s="127" t="s">
        <v>211</v>
      </c>
      <c r="FE10" t="s">
        <v>155</v>
      </c>
      <c r="FF10" t="s">
        <v>155</v>
      </c>
      <c r="FG10" t="s">
        <v>155</v>
      </c>
      <c r="FH10" t="s">
        <v>155</v>
      </c>
      <c r="FI10" t="s">
        <v>155</v>
      </c>
      <c r="FJ10" t="s">
        <v>155</v>
      </c>
      <c r="FK10" t="s">
        <v>155</v>
      </c>
      <c r="FL10" t="s">
        <v>155</v>
      </c>
      <c r="FM10" t="s">
        <v>155</v>
      </c>
      <c r="FN10" t="s">
        <v>155</v>
      </c>
      <c r="FO10" t="s">
        <v>155</v>
      </c>
      <c r="FP10" t="s">
        <v>155</v>
      </c>
      <c r="FQ10" s="127" t="s">
        <v>234</v>
      </c>
    </row>
    <row r="11" spans="1:191" ht="17">
      <c r="A11" s="118" t="s">
        <v>148</v>
      </c>
      <c r="B11" t="s">
        <v>149</v>
      </c>
      <c r="C11">
        <v>2016</v>
      </c>
      <c r="D11" s="132" t="s">
        <v>150</v>
      </c>
      <c r="E11" s="147">
        <f t="shared" si="0"/>
        <v>944.5</v>
      </c>
      <c r="F11" s="147" t="str">
        <f t="shared" si="1"/>
        <v>NA</v>
      </c>
      <c r="G11" s="147" t="str">
        <f t="shared" si="2"/>
        <v>NA</v>
      </c>
      <c r="H11" s="147">
        <f t="shared" si="3"/>
        <v>183.29255676269531</v>
      </c>
      <c r="I11" s="147">
        <f t="shared" si="4"/>
        <v>12.109130859375</v>
      </c>
      <c r="J11" s="147">
        <f t="shared" si="5"/>
        <v>11.248916625976562</v>
      </c>
      <c r="K11" s="127" t="s">
        <v>151</v>
      </c>
      <c r="L11" s="130" t="s">
        <v>152</v>
      </c>
      <c r="M11" s="131" t="s">
        <v>162</v>
      </c>
      <c r="N11" s="132" t="s">
        <v>150</v>
      </c>
      <c r="O11" s="124">
        <v>1264</v>
      </c>
      <c r="P11" s="124" t="s">
        <v>154</v>
      </c>
      <c r="Q11" s="124">
        <v>1</v>
      </c>
      <c r="R11" s="124">
        <v>2</v>
      </c>
      <c r="S11" s="124">
        <v>32</v>
      </c>
      <c r="T11" s="124">
        <v>34</v>
      </c>
      <c r="U11" t="s">
        <v>155</v>
      </c>
      <c r="V11" t="s">
        <v>155</v>
      </c>
      <c r="W11" t="s">
        <v>155</v>
      </c>
      <c r="X11" s="127" t="s">
        <v>174</v>
      </c>
      <c r="Y11" s="127">
        <v>-28.53</v>
      </c>
      <c r="Z11" s="127">
        <v>2.85</v>
      </c>
      <c r="AA11" s="118" t="s">
        <v>155</v>
      </c>
      <c r="AB11" s="118" t="s">
        <v>155</v>
      </c>
      <c r="AC11">
        <v>-2507</v>
      </c>
      <c r="AD11" s="121" t="s">
        <v>155</v>
      </c>
      <c r="AE11" t="s">
        <v>155</v>
      </c>
      <c r="AF11" t="s">
        <v>155</v>
      </c>
      <c r="AG11" s="129">
        <v>944.5</v>
      </c>
      <c r="AH11" s="2" t="s">
        <v>155</v>
      </c>
      <c r="AI11" t="s">
        <v>155</v>
      </c>
      <c r="AJ11" t="s">
        <v>155</v>
      </c>
      <c r="AK11" t="s">
        <v>155</v>
      </c>
      <c r="AL11" t="s">
        <v>175</v>
      </c>
      <c r="AM11" s="127" t="s">
        <v>176</v>
      </c>
      <c r="AN11" s="118" t="s">
        <v>155</v>
      </c>
      <c r="AO11" s="118" t="s">
        <v>155</v>
      </c>
      <c r="AP11" s="118" t="s">
        <v>155</v>
      </c>
      <c r="AQ11" s="118" t="s">
        <v>155</v>
      </c>
      <c r="AR11" s="118" t="s">
        <v>155</v>
      </c>
      <c r="AS11" s="118" t="s">
        <v>155</v>
      </c>
      <c r="AT11" s="118" t="s">
        <v>155</v>
      </c>
      <c r="AU11" s="127" t="s">
        <v>177</v>
      </c>
      <c r="AV11" s="127" t="s">
        <v>178</v>
      </c>
      <c r="AW11" s="127" t="s">
        <v>179</v>
      </c>
      <c r="AX11" s="127" t="s">
        <v>155</v>
      </c>
      <c r="AY11" s="127" t="s">
        <v>180</v>
      </c>
      <c r="AZ11" s="127" t="s">
        <v>181</v>
      </c>
      <c r="BA11" s="127" t="s">
        <v>182</v>
      </c>
      <c r="BB11" s="127" t="s">
        <v>155</v>
      </c>
      <c r="BC11" s="118" t="s">
        <v>155</v>
      </c>
      <c r="BD11" s="118" t="s">
        <v>155</v>
      </c>
      <c r="BE11" s="136">
        <v>20.671563855612234</v>
      </c>
      <c r="BF11" s="127" t="s">
        <v>183</v>
      </c>
      <c r="BG11" s="137">
        <v>0.28000000000000003</v>
      </c>
      <c r="BH11" s="127">
        <v>0.83399999999999996</v>
      </c>
      <c r="BI11" s="127" t="s">
        <v>155</v>
      </c>
      <c r="BJ11" s="139" t="s">
        <v>155</v>
      </c>
      <c r="BK11" s="127">
        <v>3.6</v>
      </c>
      <c r="BL11" s="127"/>
      <c r="BM11" s="127" t="s">
        <v>155</v>
      </c>
      <c r="BN11" s="127" t="s">
        <v>192</v>
      </c>
      <c r="BO11" s="127" t="s">
        <v>185</v>
      </c>
      <c r="BP11" s="136">
        <v>20.469501025913949</v>
      </c>
      <c r="BQ11" s="118" t="s">
        <v>155</v>
      </c>
      <c r="BR11" s="118" t="s">
        <v>155</v>
      </c>
      <c r="BS11" s="118" t="s">
        <v>155</v>
      </c>
      <c r="BT11" s="118" t="s">
        <v>155</v>
      </c>
      <c r="BU11" s="118" t="s">
        <v>155</v>
      </c>
      <c r="BV11" s="118" t="s">
        <v>155</v>
      </c>
      <c r="BW11" s="118" t="s">
        <v>155</v>
      </c>
      <c r="BX11" s="141">
        <v>22.283349999999999</v>
      </c>
      <c r="BY11" s="118" t="s">
        <v>155</v>
      </c>
      <c r="BZ11" s="118" t="s">
        <v>155</v>
      </c>
      <c r="CA11" s="118" t="s">
        <v>155</v>
      </c>
      <c r="CB11" s="118" t="s">
        <v>155</v>
      </c>
      <c r="CC11" s="118" t="s">
        <v>155</v>
      </c>
      <c r="CD11" s="118" t="s">
        <v>155</v>
      </c>
      <c r="CE11" s="118" t="s">
        <v>155</v>
      </c>
      <c r="CF11" s="118" t="s">
        <v>155</v>
      </c>
      <c r="CG11" s="118" t="s">
        <v>155</v>
      </c>
      <c r="CH11" s="118" t="s">
        <v>204</v>
      </c>
      <c r="CI11" s="118" t="s">
        <v>155</v>
      </c>
      <c r="CJ11" s="118" t="s">
        <v>155</v>
      </c>
      <c r="CK11" s="118" t="s">
        <v>155</v>
      </c>
      <c r="CL11" s="118" t="s">
        <v>155</v>
      </c>
      <c r="CM11" s="118" t="s">
        <v>155</v>
      </c>
      <c r="CN11" s="118" t="s">
        <v>155</v>
      </c>
      <c r="CO11" s="118" t="s">
        <v>155</v>
      </c>
      <c r="CP11" s="118" t="s">
        <v>155</v>
      </c>
      <c r="CQ11" s="118" t="s">
        <v>155</v>
      </c>
      <c r="CR11" s="118" t="s">
        <v>155</v>
      </c>
      <c r="CS11" s="118" t="s">
        <v>155</v>
      </c>
      <c r="CT11" s="118" t="s">
        <v>155</v>
      </c>
      <c r="CU11">
        <v>36</v>
      </c>
      <c r="CV11" t="s">
        <v>205</v>
      </c>
      <c r="CW11">
        <v>3</v>
      </c>
      <c r="CX11" t="s">
        <v>155</v>
      </c>
      <c r="CY11" t="s">
        <v>155</v>
      </c>
      <c r="CZ11" t="s">
        <v>155</v>
      </c>
      <c r="DA11" t="s">
        <v>155</v>
      </c>
      <c r="DB11" t="s">
        <v>155</v>
      </c>
      <c r="DC11" t="s">
        <v>155</v>
      </c>
      <c r="DD11" t="s">
        <v>155</v>
      </c>
      <c r="DE11" t="s">
        <v>155</v>
      </c>
      <c r="DF11" t="s">
        <v>155</v>
      </c>
      <c r="DG11" t="s">
        <v>155</v>
      </c>
      <c r="DH11" t="s">
        <v>155</v>
      </c>
      <c r="DI11" t="s">
        <v>155</v>
      </c>
      <c r="DJ11" t="s">
        <v>155</v>
      </c>
      <c r="DK11" t="s">
        <v>155</v>
      </c>
      <c r="DL11" t="s">
        <v>155</v>
      </c>
      <c r="DM11" t="s">
        <v>155</v>
      </c>
      <c r="DN11" t="s">
        <v>155</v>
      </c>
      <c r="DO11" s="136">
        <v>39.47777</v>
      </c>
      <c r="DP11" t="s">
        <v>155</v>
      </c>
      <c r="DQ11" t="s">
        <v>155</v>
      </c>
      <c r="DR11" s="127" t="s">
        <v>206</v>
      </c>
      <c r="DS11" s="118" t="s">
        <v>155</v>
      </c>
      <c r="DT11" s="118" t="s">
        <v>155</v>
      </c>
      <c r="DU11">
        <v>1.0271999999999999</v>
      </c>
      <c r="DV11" t="s">
        <v>155</v>
      </c>
      <c r="DW11" t="s">
        <v>155</v>
      </c>
      <c r="DX11" t="s">
        <v>207</v>
      </c>
      <c r="DY11" t="s">
        <v>181</v>
      </c>
      <c r="DZ11" s="127" t="s">
        <v>207</v>
      </c>
      <c r="EA11" s="118" t="s">
        <v>155</v>
      </c>
      <c r="EB11" s="118" t="s">
        <v>155</v>
      </c>
      <c r="EC11" s="118" t="s">
        <v>155</v>
      </c>
      <c r="ED11" s="118" t="s">
        <v>155</v>
      </c>
      <c r="EE11" s="118" t="s">
        <v>155</v>
      </c>
      <c r="EF11" s="118" t="s">
        <v>155</v>
      </c>
      <c r="EG11" s="118" t="s">
        <v>155</v>
      </c>
      <c r="EH11" s="127" t="s">
        <v>208</v>
      </c>
      <c r="EI11" s="127" t="s">
        <v>209</v>
      </c>
      <c r="EJ11" s="118" t="s">
        <v>155</v>
      </c>
      <c r="EK11">
        <v>2300</v>
      </c>
      <c r="EL11" s="118" t="s">
        <v>155</v>
      </c>
      <c r="EM11" s="118" t="s">
        <v>155</v>
      </c>
      <c r="EN11" s="118" t="s">
        <v>155</v>
      </c>
      <c r="EO11" s="118" t="s">
        <v>155</v>
      </c>
      <c r="EP11" s="118" t="s">
        <v>155</v>
      </c>
      <c r="EQ11" s="118" t="s">
        <v>155</v>
      </c>
      <c r="ER11" s="118" t="s">
        <v>155</v>
      </c>
      <c r="ES11" s="136">
        <v>8.2867430900091499</v>
      </c>
      <c r="ET11" s="127" t="s">
        <v>210</v>
      </c>
      <c r="EU11" s="127" t="s">
        <v>155</v>
      </c>
      <c r="EV11" s="127" t="s">
        <v>155</v>
      </c>
      <c r="EW11" s="144">
        <v>183.29255676269531</v>
      </c>
      <c r="EX11" s="118" t="s">
        <v>155</v>
      </c>
      <c r="EY11" t="s">
        <v>155</v>
      </c>
      <c r="EZ11" s="147">
        <f t="shared" si="6"/>
        <v>183.29255676269531</v>
      </c>
      <c r="FA11" s="146">
        <v>12.109130859375</v>
      </c>
      <c r="FB11" s="146">
        <v>11.248916625976562</v>
      </c>
      <c r="FC11" t="s">
        <v>155</v>
      </c>
      <c r="FD11" s="127" t="s">
        <v>211</v>
      </c>
      <c r="FE11" t="s">
        <v>155</v>
      </c>
      <c r="FF11" t="s">
        <v>155</v>
      </c>
      <c r="FG11" t="s">
        <v>155</v>
      </c>
      <c r="FH11" t="s">
        <v>155</v>
      </c>
      <c r="FI11" t="s">
        <v>155</v>
      </c>
      <c r="FJ11" t="s">
        <v>155</v>
      </c>
      <c r="FK11" t="s">
        <v>155</v>
      </c>
      <c r="FL11" t="s">
        <v>155</v>
      </c>
      <c r="FM11" t="s">
        <v>155</v>
      </c>
      <c r="FN11" t="s">
        <v>155</v>
      </c>
      <c r="FO11" t="s">
        <v>155</v>
      </c>
      <c r="FP11" t="s">
        <v>155</v>
      </c>
      <c r="FQ11" s="127" t="s">
        <v>234</v>
      </c>
    </row>
    <row r="12" spans="1:191" ht="17">
      <c r="A12" s="118" t="s">
        <v>148</v>
      </c>
      <c r="B12" t="s">
        <v>149</v>
      </c>
      <c r="C12">
        <v>2016</v>
      </c>
      <c r="D12" s="132" t="s">
        <v>150</v>
      </c>
      <c r="E12" s="147">
        <f t="shared" si="0"/>
        <v>1820.4</v>
      </c>
      <c r="F12" s="147" t="str">
        <f t="shared" si="1"/>
        <v>NA</v>
      </c>
      <c r="G12" s="147" t="str">
        <f t="shared" si="2"/>
        <v>NA</v>
      </c>
      <c r="H12" s="147">
        <f t="shared" si="3"/>
        <v>249.66188049316406</v>
      </c>
      <c r="I12" s="147">
        <f t="shared" si="4"/>
        <v>17.622512817382812</v>
      </c>
      <c r="J12" s="147">
        <f t="shared" si="5"/>
        <v>16.200531005859375</v>
      </c>
      <c r="K12" s="127" t="s">
        <v>151</v>
      </c>
      <c r="L12" s="130" t="s">
        <v>152</v>
      </c>
      <c r="M12" s="131" t="s">
        <v>163</v>
      </c>
      <c r="N12" s="132" t="s">
        <v>150</v>
      </c>
      <c r="O12" s="124">
        <v>1264</v>
      </c>
      <c r="P12" s="124" t="s">
        <v>154</v>
      </c>
      <c r="Q12" s="124">
        <v>1</v>
      </c>
      <c r="R12" s="124">
        <v>6</v>
      </c>
      <c r="S12" s="124">
        <v>32</v>
      </c>
      <c r="T12" s="124">
        <v>34</v>
      </c>
      <c r="U12" t="s">
        <v>155</v>
      </c>
      <c r="V12" t="s">
        <v>155</v>
      </c>
      <c r="W12" t="s">
        <v>155</v>
      </c>
      <c r="X12" s="127" t="s">
        <v>174</v>
      </c>
      <c r="Y12" s="127">
        <v>-28.53</v>
      </c>
      <c r="Z12" s="127">
        <v>2.85</v>
      </c>
      <c r="AA12" s="118" t="s">
        <v>155</v>
      </c>
      <c r="AB12" s="118" t="s">
        <v>155</v>
      </c>
      <c r="AC12">
        <v>-2507</v>
      </c>
      <c r="AD12" s="121" t="s">
        <v>155</v>
      </c>
      <c r="AE12" t="s">
        <v>155</v>
      </c>
      <c r="AF12" t="s">
        <v>155</v>
      </c>
      <c r="AG12" s="129">
        <v>1820.4</v>
      </c>
      <c r="AH12" s="2" t="s">
        <v>155</v>
      </c>
      <c r="AI12" t="s">
        <v>155</v>
      </c>
      <c r="AJ12" t="s">
        <v>155</v>
      </c>
      <c r="AK12" t="s">
        <v>155</v>
      </c>
      <c r="AL12" t="s">
        <v>175</v>
      </c>
      <c r="AM12" s="127" t="s">
        <v>176</v>
      </c>
      <c r="AN12" s="118" t="s">
        <v>155</v>
      </c>
      <c r="AO12" s="118" t="s">
        <v>155</v>
      </c>
      <c r="AP12" s="118" t="s">
        <v>155</v>
      </c>
      <c r="AQ12" s="118" t="s">
        <v>155</v>
      </c>
      <c r="AR12" s="118" t="s">
        <v>155</v>
      </c>
      <c r="AS12" s="118" t="s">
        <v>155</v>
      </c>
      <c r="AT12" s="118" t="s">
        <v>155</v>
      </c>
      <c r="AU12" s="127" t="s">
        <v>177</v>
      </c>
      <c r="AV12" s="127" t="s">
        <v>178</v>
      </c>
      <c r="AW12" s="127" t="s">
        <v>179</v>
      </c>
      <c r="AX12" s="127" t="s">
        <v>155</v>
      </c>
      <c r="AY12" s="127" t="s">
        <v>180</v>
      </c>
      <c r="AZ12" s="127" t="s">
        <v>181</v>
      </c>
      <c r="BA12" s="127" t="s">
        <v>182</v>
      </c>
      <c r="BB12" s="127" t="s">
        <v>155</v>
      </c>
      <c r="BC12" s="118" t="s">
        <v>155</v>
      </c>
      <c r="BD12" s="118" t="s">
        <v>155</v>
      </c>
      <c r="BE12" s="136">
        <v>19.498205774750073</v>
      </c>
      <c r="BF12" s="127" t="s">
        <v>183</v>
      </c>
      <c r="BG12" s="137">
        <v>0.28000000000000003</v>
      </c>
      <c r="BH12" s="127">
        <v>0.83399999999999996</v>
      </c>
      <c r="BI12" s="127" t="s">
        <v>155</v>
      </c>
      <c r="BJ12" s="139" t="s">
        <v>155</v>
      </c>
      <c r="BK12" s="127">
        <v>3.6</v>
      </c>
      <c r="BL12" s="127"/>
      <c r="BM12" s="127" t="s">
        <v>155</v>
      </c>
      <c r="BN12" s="127" t="s">
        <v>193</v>
      </c>
      <c r="BO12" s="127" t="s">
        <v>185</v>
      </c>
      <c r="BP12" s="136">
        <v>19.062596852218313</v>
      </c>
      <c r="BQ12" s="118" t="s">
        <v>155</v>
      </c>
      <c r="BR12" s="118" t="s">
        <v>155</v>
      </c>
      <c r="BS12" s="118" t="s">
        <v>155</v>
      </c>
      <c r="BT12" s="118" t="s">
        <v>155</v>
      </c>
      <c r="BU12" s="118" t="s">
        <v>155</v>
      </c>
      <c r="BV12" s="118" t="s">
        <v>155</v>
      </c>
      <c r="BW12" s="118" t="s">
        <v>155</v>
      </c>
      <c r="BX12" s="141">
        <v>22.546119999999998</v>
      </c>
      <c r="BY12" s="118" t="s">
        <v>155</v>
      </c>
      <c r="BZ12" s="118" t="s">
        <v>155</v>
      </c>
      <c r="CA12" s="118" t="s">
        <v>155</v>
      </c>
      <c r="CB12" s="118" t="s">
        <v>155</v>
      </c>
      <c r="CC12" s="118" t="s">
        <v>155</v>
      </c>
      <c r="CD12" s="118" t="s">
        <v>155</v>
      </c>
      <c r="CE12" s="118" t="s">
        <v>155</v>
      </c>
      <c r="CF12" s="118" t="s">
        <v>155</v>
      </c>
      <c r="CG12" s="118" t="s">
        <v>155</v>
      </c>
      <c r="CH12" s="118" t="s">
        <v>204</v>
      </c>
      <c r="CI12" s="118" t="s">
        <v>155</v>
      </c>
      <c r="CJ12" s="118" t="s">
        <v>155</v>
      </c>
      <c r="CK12" s="118" t="s">
        <v>155</v>
      </c>
      <c r="CL12" s="118" t="s">
        <v>155</v>
      </c>
      <c r="CM12" s="118" t="s">
        <v>155</v>
      </c>
      <c r="CN12" s="118" t="s">
        <v>155</v>
      </c>
      <c r="CO12" s="118" t="s">
        <v>155</v>
      </c>
      <c r="CP12" s="118" t="s">
        <v>155</v>
      </c>
      <c r="CQ12" s="118" t="s">
        <v>155</v>
      </c>
      <c r="CR12" s="118" t="s">
        <v>155</v>
      </c>
      <c r="CS12" s="118" t="s">
        <v>155</v>
      </c>
      <c r="CT12" s="118" t="s">
        <v>155</v>
      </c>
      <c r="CU12">
        <v>36</v>
      </c>
      <c r="CV12" t="s">
        <v>205</v>
      </c>
      <c r="CW12">
        <v>3</v>
      </c>
      <c r="CX12" t="s">
        <v>155</v>
      </c>
      <c r="CY12" t="s">
        <v>155</v>
      </c>
      <c r="CZ12" t="s">
        <v>155</v>
      </c>
      <c r="DA12" t="s">
        <v>155</v>
      </c>
      <c r="DB12" t="s">
        <v>155</v>
      </c>
      <c r="DC12" t="s">
        <v>155</v>
      </c>
      <c r="DD12" t="s">
        <v>155</v>
      </c>
      <c r="DE12" t="s">
        <v>155</v>
      </c>
      <c r="DF12" t="s">
        <v>155</v>
      </c>
      <c r="DG12" t="s">
        <v>155</v>
      </c>
      <c r="DH12" t="s">
        <v>155</v>
      </c>
      <c r="DI12" t="s">
        <v>155</v>
      </c>
      <c r="DJ12" t="s">
        <v>155</v>
      </c>
      <c r="DK12" t="s">
        <v>155</v>
      </c>
      <c r="DL12" t="s">
        <v>155</v>
      </c>
      <c r="DM12" t="s">
        <v>155</v>
      </c>
      <c r="DN12" t="s">
        <v>155</v>
      </c>
      <c r="DO12" s="136">
        <v>39.355144000000003</v>
      </c>
      <c r="DP12" t="s">
        <v>155</v>
      </c>
      <c r="DQ12" t="s">
        <v>155</v>
      </c>
      <c r="DR12" s="127" t="s">
        <v>206</v>
      </c>
      <c r="DS12" s="118" t="s">
        <v>155</v>
      </c>
      <c r="DT12" s="118" t="s">
        <v>155</v>
      </c>
      <c r="DU12">
        <v>1.0271999999999999</v>
      </c>
      <c r="DV12" t="s">
        <v>155</v>
      </c>
      <c r="DW12" t="s">
        <v>155</v>
      </c>
      <c r="DX12" t="s">
        <v>207</v>
      </c>
      <c r="DY12" t="s">
        <v>181</v>
      </c>
      <c r="DZ12" s="127" t="s">
        <v>207</v>
      </c>
      <c r="EA12" s="118" t="s">
        <v>155</v>
      </c>
      <c r="EB12" s="118" t="s">
        <v>155</v>
      </c>
      <c r="EC12" s="118" t="s">
        <v>155</v>
      </c>
      <c r="ED12" s="118" t="s">
        <v>155</v>
      </c>
      <c r="EE12" s="118" t="s">
        <v>155</v>
      </c>
      <c r="EF12" s="118" t="s">
        <v>155</v>
      </c>
      <c r="EG12" s="118" t="s">
        <v>155</v>
      </c>
      <c r="EH12" s="127" t="s">
        <v>208</v>
      </c>
      <c r="EI12" s="127" t="s">
        <v>209</v>
      </c>
      <c r="EJ12" s="118" t="s">
        <v>155</v>
      </c>
      <c r="EK12">
        <v>2300</v>
      </c>
      <c r="EL12" s="118" t="s">
        <v>155</v>
      </c>
      <c r="EM12" s="118" t="s">
        <v>155</v>
      </c>
      <c r="EN12" s="118" t="s">
        <v>155</v>
      </c>
      <c r="EO12" s="118" t="s">
        <v>155</v>
      </c>
      <c r="EP12" s="118" t="s">
        <v>155</v>
      </c>
      <c r="EQ12" s="118" t="s">
        <v>155</v>
      </c>
      <c r="ER12" s="118" t="s">
        <v>155</v>
      </c>
      <c r="ES12" s="136">
        <v>8.1839905963452306</v>
      </c>
      <c r="ET12" s="127" t="s">
        <v>210</v>
      </c>
      <c r="EU12" s="127" t="s">
        <v>155</v>
      </c>
      <c r="EV12" s="127" t="s">
        <v>155</v>
      </c>
      <c r="EW12" s="144">
        <v>249.66188049316406</v>
      </c>
      <c r="EX12" s="118" t="s">
        <v>155</v>
      </c>
      <c r="EY12" t="s">
        <v>155</v>
      </c>
      <c r="EZ12" s="147">
        <f t="shared" si="6"/>
        <v>249.66188049316406</v>
      </c>
      <c r="FA12" s="146">
        <v>17.622512817382812</v>
      </c>
      <c r="FB12" s="146">
        <v>16.200531005859375</v>
      </c>
      <c r="FC12" t="s">
        <v>155</v>
      </c>
      <c r="FD12" s="127" t="s">
        <v>211</v>
      </c>
      <c r="FE12" t="s">
        <v>155</v>
      </c>
      <c r="FF12" t="s">
        <v>155</v>
      </c>
      <c r="FG12" t="s">
        <v>155</v>
      </c>
      <c r="FH12" t="s">
        <v>155</v>
      </c>
      <c r="FI12" t="s">
        <v>155</v>
      </c>
      <c r="FJ12" t="s">
        <v>155</v>
      </c>
      <c r="FK12" t="s">
        <v>155</v>
      </c>
      <c r="FL12" t="s">
        <v>155</v>
      </c>
      <c r="FM12" t="s">
        <v>155</v>
      </c>
      <c r="FN12" t="s">
        <v>155</v>
      </c>
      <c r="FO12" t="s">
        <v>155</v>
      </c>
      <c r="FP12" t="s">
        <v>155</v>
      </c>
      <c r="FQ12" s="127" t="s">
        <v>234</v>
      </c>
    </row>
    <row r="13" spans="1:191" ht="17">
      <c r="A13" s="118" t="s">
        <v>148</v>
      </c>
      <c r="B13" t="s">
        <v>149</v>
      </c>
      <c r="C13">
        <v>2016</v>
      </c>
      <c r="D13" s="132" t="s">
        <v>150</v>
      </c>
      <c r="E13" s="147">
        <f t="shared" si="0"/>
        <v>2736</v>
      </c>
      <c r="F13" s="147" t="str">
        <f t="shared" si="1"/>
        <v>NA</v>
      </c>
      <c r="G13" s="147" t="str">
        <f t="shared" si="2"/>
        <v>NA</v>
      </c>
      <c r="H13" s="147">
        <f t="shared" si="3"/>
        <v>273.8099365234375</v>
      </c>
      <c r="I13" s="147">
        <f t="shared" si="4"/>
        <v>53.27862548828125</v>
      </c>
      <c r="J13" s="147">
        <f t="shared" si="5"/>
        <v>42.734756469726562</v>
      </c>
      <c r="K13" s="127" t="s">
        <v>151</v>
      </c>
      <c r="L13" s="130" t="s">
        <v>152</v>
      </c>
      <c r="M13" s="131" t="s">
        <v>164</v>
      </c>
      <c r="N13" s="132" t="s">
        <v>150</v>
      </c>
      <c r="O13" s="124">
        <v>1264</v>
      </c>
      <c r="P13" s="124" t="s">
        <v>154</v>
      </c>
      <c r="Q13" s="124">
        <v>2</v>
      </c>
      <c r="R13" s="124">
        <v>4</v>
      </c>
      <c r="S13" s="124">
        <v>32</v>
      </c>
      <c r="T13" s="124">
        <v>34</v>
      </c>
      <c r="U13" t="s">
        <v>155</v>
      </c>
      <c r="V13" t="s">
        <v>155</v>
      </c>
      <c r="W13" t="s">
        <v>155</v>
      </c>
      <c r="X13" s="127" t="s">
        <v>174</v>
      </c>
      <c r="Y13" s="127">
        <v>-28.53</v>
      </c>
      <c r="Z13" s="127">
        <v>2.85</v>
      </c>
      <c r="AA13" s="118" t="s">
        <v>155</v>
      </c>
      <c r="AB13" s="118" t="s">
        <v>155</v>
      </c>
      <c r="AC13">
        <v>-2507</v>
      </c>
      <c r="AD13" s="121" t="s">
        <v>155</v>
      </c>
      <c r="AE13" t="s">
        <v>155</v>
      </c>
      <c r="AF13" t="s">
        <v>155</v>
      </c>
      <c r="AG13" s="129">
        <v>2736</v>
      </c>
      <c r="AH13" s="2" t="s">
        <v>155</v>
      </c>
      <c r="AI13" t="s">
        <v>155</v>
      </c>
      <c r="AJ13" t="s">
        <v>155</v>
      </c>
      <c r="AK13" t="s">
        <v>155</v>
      </c>
      <c r="AL13" t="s">
        <v>175</v>
      </c>
      <c r="AM13" s="127" t="s">
        <v>176</v>
      </c>
      <c r="AN13" s="118" t="s">
        <v>155</v>
      </c>
      <c r="AO13" s="118" t="s">
        <v>155</v>
      </c>
      <c r="AP13" s="118" t="s">
        <v>155</v>
      </c>
      <c r="AQ13" s="118" t="s">
        <v>155</v>
      </c>
      <c r="AR13" s="118" t="s">
        <v>155</v>
      </c>
      <c r="AS13" s="118" t="s">
        <v>155</v>
      </c>
      <c r="AT13" s="118" t="s">
        <v>155</v>
      </c>
      <c r="AU13" s="127" t="s">
        <v>177</v>
      </c>
      <c r="AV13" s="127" t="s">
        <v>178</v>
      </c>
      <c r="AW13" s="127" t="s">
        <v>179</v>
      </c>
      <c r="AX13" s="127" t="s">
        <v>155</v>
      </c>
      <c r="AY13" s="127" t="s">
        <v>180</v>
      </c>
      <c r="AZ13" s="127" t="s">
        <v>181</v>
      </c>
      <c r="BA13" s="127" t="s">
        <v>182</v>
      </c>
      <c r="BB13" s="127" t="s">
        <v>155</v>
      </c>
      <c r="BC13" s="118" t="s">
        <v>155</v>
      </c>
      <c r="BD13" s="118" t="s">
        <v>155</v>
      </c>
      <c r="BE13" s="136">
        <v>19.106306815331248</v>
      </c>
      <c r="BF13" s="127" t="s">
        <v>183</v>
      </c>
      <c r="BG13" s="137">
        <v>0.70212091013620859</v>
      </c>
      <c r="BH13" s="127">
        <v>0.83399999999999996</v>
      </c>
      <c r="BI13" s="127" t="s">
        <v>155</v>
      </c>
      <c r="BJ13" s="139" t="s">
        <v>155</v>
      </c>
      <c r="BK13" s="127">
        <v>3.6</v>
      </c>
      <c r="BL13" s="127"/>
      <c r="BM13" s="127" t="s">
        <v>155</v>
      </c>
      <c r="BN13" s="127" t="s">
        <v>194</v>
      </c>
      <c r="BO13" s="127" t="s">
        <v>185</v>
      </c>
      <c r="BP13" s="136">
        <v>18.592694023178957</v>
      </c>
      <c r="BQ13" s="118" t="s">
        <v>155</v>
      </c>
      <c r="BR13" s="118" t="s">
        <v>155</v>
      </c>
      <c r="BS13" s="118" t="s">
        <v>155</v>
      </c>
      <c r="BT13" s="118" t="s">
        <v>155</v>
      </c>
      <c r="BU13" s="118" t="s">
        <v>155</v>
      </c>
      <c r="BV13" s="118" t="s">
        <v>155</v>
      </c>
      <c r="BW13" s="118" t="s">
        <v>155</v>
      </c>
      <c r="BX13" s="141">
        <v>22.820799999999998</v>
      </c>
      <c r="BY13" s="118" t="s">
        <v>155</v>
      </c>
      <c r="BZ13" s="118" t="s">
        <v>155</v>
      </c>
      <c r="CA13" s="118" t="s">
        <v>155</v>
      </c>
      <c r="CB13" s="118" t="s">
        <v>155</v>
      </c>
      <c r="CC13" s="118" t="s">
        <v>155</v>
      </c>
      <c r="CD13" s="118" t="s">
        <v>155</v>
      </c>
      <c r="CE13" s="118" t="s">
        <v>155</v>
      </c>
      <c r="CF13" s="118" t="s">
        <v>155</v>
      </c>
      <c r="CG13" s="118" t="s">
        <v>155</v>
      </c>
      <c r="CH13" s="118" t="s">
        <v>204</v>
      </c>
      <c r="CI13" s="118" t="s">
        <v>155</v>
      </c>
      <c r="CJ13" s="118" t="s">
        <v>155</v>
      </c>
      <c r="CK13" s="118" t="s">
        <v>155</v>
      </c>
      <c r="CL13" s="118" t="s">
        <v>155</v>
      </c>
      <c r="CM13" s="118" t="s">
        <v>155</v>
      </c>
      <c r="CN13" s="118" t="s">
        <v>155</v>
      </c>
      <c r="CO13" s="118" t="s">
        <v>155</v>
      </c>
      <c r="CP13" s="118" t="s">
        <v>155</v>
      </c>
      <c r="CQ13" s="118" t="s">
        <v>155</v>
      </c>
      <c r="CR13" s="118" t="s">
        <v>155</v>
      </c>
      <c r="CS13" s="118" t="s">
        <v>155</v>
      </c>
      <c r="CT13" s="118" t="s">
        <v>155</v>
      </c>
      <c r="CU13">
        <v>36</v>
      </c>
      <c r="CV13" t="s">
        <v>205</v>
      </c>
      <c r="CW13">
        <v>3</v>
      </c>
      <c r="CX13" t="s">
        <v>155</v>
      </c>
      <c r="CY13" t="s">
        <v>155</v>
      </c>
      <c r="CZ13" t="s">
        <v>155</v>
      </c>
      <c r="DA13" t="s">
        <v>155</v>
      </c>
      <c r="DB13" t="s">
        <v>155</v>
      </c>
      <c r="DC13" t="s">
        <v>155</v>
      </c>
      <c r="DD13" t="s">
        <v>155</v>
      </c>
      <c r="DE13" t="s">
        <v>155</v>
      </c>
      <c r="DF13" t="s">
        <v>155</v>
      </c>
      <c r="DG13" t="s">
        <v>155</v>
      </c>
      <c r="DH13" t="s">
        <v>155</v>
      </c>
      <c r="DI13" t="s">
        <v>155</v>
      </c>
      <c r="DJ13" t="s">
        <v>155</v>
      </c>
      <c r="DK13" t="s">
        <v>155</v>
      </c>
      <c r="DL13" t="s">
        <v>155</v>
      </c>
      <c r="DM13" t="s">
        <v>155</v>
      </c>
      <c r="DN13" t="s">
        <v>155</v>
      </c>
      <c r="DO13" s="136">
        <v>39.226959999999998</v>
      </c>
      <c r="DP13" t="s">
        <v>155</v>
      </c>
      <c r="DQ13" t="s">
        <v>155</v>
      </c>
      <c r="DR13" s="127" t="s">
        <v>206</v>
      </c>
      <c r="DS13" s="118" t="s">
        <v>155</v>
      </c>
      <c r="DT13" s="118" t="s">
        <v>155</v>
      </c>
      <c r="DU13">
        <v>1.0271999999999999</v>
      </c>
      <c r="DV13" t="s">
        <v>155</v>
      </c>
      <c r="DW13" t="s">
        <v>155</v>
      </c>
      <c r="DX13" t="s">
        <v>207</v>
      </c>
      <c r="DY13" t="s">
        <v>181</v>
      </c>
      <c r="DZ13" s="127" t="s">
        <v>207</v>
      </c>
      <c r="EA13" s="118" t="s">
        <v>155</v>
      </c>
      <c r="EB13" s="118" t="s">
        <v>155</v>
      </c>
      <c r="EC13" s="118" t="s">
        <v>155</v>
      </c>
      <c r="ED13" s="118" t="s">
        <v>155</v>
      </c>
      <c r="EE13" s="118" t="s">
        <v>155</v>
      </c>
      <c r="EF13" s="118" t="s">
        <v>155</v>
      </c>
      <c r="EG13" s="118" t="s">
        <v>155</v>
      </c>
      <c r="EH13" s="127" t="s">
        <v>208</v>
      </c>
      <c r="EI13" s="127" t="s">
        <v>209</v>
      </c>
      <c r="EJ13" s="118" t="s">
        <v>155</v>
      </c>
      <c r="EK13">
        <v>2300</v>
      </c>
      <c r="EL13" s="118" t="s">
        <v>155</v>
      </c>
      <c r="EM13" s="118" t="s">
        <v>155</v>
      </c>
      <c r="EN13" s="118" t="s">
        <v>155</v>
      </c>
      <c r="EO13" s="118" t="s">
        <v>155</v>
      </c>
      <c r="EP13" s="118" t="s">
        <v>155</v>
      </c>
      <c r="EQ13" s="118" t="s">
        <v>155</v>
      </c>
      <c r="ER13" s="118" t="s">
        <v>155</v>
      </c>
      <c r="ES13" s="136">
        <v>8.1523214205082972</v>
      </c>
      <c r="ET13" s="127" t="s">
        <v>210</v>
      </c>
      <c r="EU13" s="127" t="s">
        <v>155</v>
      </c>
      <c r="EV13" s="127" t="s">
        <v>155</v>
      </c>
      <c r="EW13" s="144">
        <v>273.8099365234375</v>
      </c>
      <c r="EX13" s="118" t="s">
        <v>155</v>
      </c>
      <c r="EY13" t="s">
        <v>155</v>
      </c>
      <c r="EZ13" s="147">
        <f t="shared" si="6"/>
        <v>273.8099365234375</v>
      </c>
      <c r="FA13" s="146">
        <v>53.27862548828125</v>
      </c>
      <c r="FB13" s="146">
        <v>42.734756469726562</v>
      </c>
      <c r="FC13" t="s">
        <v>155</v>
      </c>
      <c r="FD13" s="127" t="s">
        <v>211</v>
      </c>
      <c r="FE13" t="s">
        <v>155</v>
      </c>
      <c r="FF13" t="s">
        <v>155</v>
      </c>
      <c r="FG13" t="s">
        <v>155</v>
      </c>
      <c r="FH13" t="s">
        <v>155</v>
      </c>
      <c r="FI13" t="s">
        <v>155</v>
      </c>
      <c r="FJ13" t="s">
        <v>155</v>
      </c>
      <c r="FK13" t="s">
        <v>155</v>
      </c>
      <c r="FL13" t="s">
        <v>155</v>
      </c>
      <c r="FM13" t="s">
        <v>155</v>
      </c>
      <c r="FN13" t="s">
        <v>155</v>
      </c>
      <c r="FO13" t="s">
        <v>155</v>
      </c>
      <c r="FP13" t="s">
        <v>155</v>
      </c>
      <c r="FQ13" s="127" t="s">
        <v>234</v>
      </c>
    </row>
    <row r="14" spans="1:191" ht="17">
      <c r="A14" s="118" t="s">
        <v>148</v>
      </c>
      <c r="B14" t="s">
        <v>149</v>
      </c>
      <c r="C14">
        <v>2016</v>
      </c>
      <c r="D14" s="132" t="s">
        <v>150</v>
      </c>
      <c r="E14" s="147">
        <f t="shared" si="0"/>
        <v>2887.2</v>
      </c>
      <c r="F14" s="147" t="str">
        <f t="shared" si="1"/>
        <v>NA</v>
      </c>
      <c r="G14" s="147" t="str">
        <f t="shared" si="2"/>
        <v>NA</v>
      </c>
      <c r="H14" s="147">
        <f t="shared" si="3"/>
        <v>481.25650024414062</v>
      </c>
      <c r="I14" s="147">
        <f t="shared" si="4"/>
        <v>47.777008056640625</v>
      </c>
      <c r="J14" s="147">
        <f t="shared" si="5"/>
        <v>41.816680908203125</v>
      </c>
      <c r="K14" s="127" t="s">
        <v>151</v>
      </c>
      <c r="L14" s="130" t="s">
        <v>152</v>
      </c>
      <c r="M14" s="131" t="s">
        <v>165</v>
      </c>
      <c r="N14" s="132" t="s">
        <v>150</v>
      </c>
      <c r="O14" s="124">
        <v>1264</v>
      </c>
      <c r="P14" s="124" t="s">
        <v>154</v>
      </c>
      <c r="Q14" s="124">
        <v>2</v>
      </c>
      <c r="R14" s="124">
        <v>5</v>
      </c>
      <c r="S14" s="124">
        <v>32</v>
      </c>
      <c r="T14" s="124">
        <v>34</v>
      </c>
      <c r="U14" t="s">
        <v>155</v>
      </c>
      <c r="V14" t="s">
        <v>155</v>
      </c>
      <c r="W14" t="s">
        <v>155</v>
      </c>
      <c r="X14" s="127" t="s">
        <v>174</v>
      </c>
      <c r="Y14" s="127">
        <v>-28.53</v>
      </c>
      <c r="Z14" s="127">
        <v>2.85</v>
      </c>
      <c r="AA14" s="118" t="s">
        <v>155</v>
      </c>
      <c r="AB14" s="118" t="s">
        <v>155</v>
      </c>
      <c r="AC14">
        <v>-2507</v>
      </c>
      <c r="AD14" s="121" t="s">
        <v>155</v>
      </c>
      <c r="AE14" t="s">
        <v>155</v>
      </c>
      <c r="AF14" t="s">
        <v>155</v>
      </c>
      <c r="AG14" s="129">
        <v>2887.2</v>
      </c>
      <c r="AH14" s="2" t="s">
        <v>155</v>
      </c>
      <c r="AI14" t="s">
        <v>155</v>
      </c>
      <c r="AJ14" t="s">
        <v>155</v>
      </c>
      <c r="AK14" t="s">
        <v>155</v>
      </c>
      <c r="AL14" t="s">
        <v>175</v>
      </c>
      <c r="AM14" s="127" t="s">
        <v>176</v>
      </c>
      <c r="AN14" s="118" t="s">
        <v>155</v>
      </c>
      <c r="AO14" s="118" t="s">
        <v>155</v>
      </c>
      <c r="AP14" s="118" t="s">
        <v>155</v>
      </c>
      <c r="AQ14" s="118" t="s">
        <v>155</v>
      </c>
      <c r="AR14" s="118" t="s">
        <v>155</v>
      </c>
      <c r="AS14" s="118" t="s">
        <v>155</v>
      </c>
      <c r="AT14" s="118" t="s">
        <v>155</v>
      </c>
      <c r="AU14" s="127" t="s">
        <v>177</v>
      </c>
      <c r="AV14" s="127" t="s">
        <v>178</v>
      </c>
      <c r="AW14" s="127" t="s">
        <v>179</v>
      </c>
      <c r="AX14" s="127" t="s">
        <v>155</v>
      </c>
      <c r="AY14" s="127" t="s">
        <v>180</v>
      </c>
      <c r="AZ14" s="127" t="s">
        <v>181</v>
      </c>
      <c r="BA14" s="127" t="s">
        <v>182</v>
      </c>
      <c r="BB14" s="127" t="s">
        <v>155</v>
      </c>
      <c r="BC14" s="118" t="s">
        <v>155</v>
      </c>
      <c r="BD14" s="118" t="s">
        <v>155</v>
      </c>
      <c r="BE14" s="136">
        <v>17.351880996538632</v>
      </c>
      <c r="BF14" s="127" t="s">
        <v>183</v>
      </c>
      <c r="BG14" s="137">
        <v>0.30799616415342296</v>
      </c>
      <c r="BH14" s="127">
        <v>0.83399999999999996</v>
      </c>
      <c r="BI14" s="127" t="s">
        <v>155</v>
      </c>
      <c r="BJ14" s="139" t="s">
        <v>155</v>
      </c>
      <c r="BK14" s="127">
        <v>3.6</v>
      </c>
      <c r="BL14" s="127"/>
      <c r="BM14" s="127" t="s">
        <v>155</v>
      </c>
      <c r="BN14" s="127" t="s">
        <v>195</v>
      </c>
      <c r="BO14" s="127" t="s">
        <v>185</v>
      </c>
      <c r="BP14" s="136">
        <v>16.489065943091887</v>
      </c>
      <c r="BQ14" s="118" t="s">
        <v>155</v>
      </c>
      <c r="BR14" s="118" t="s">
        <v>155</v>
      </c>
      <c r="BS14" s="118" t="s">
        <v>155</v>
      </c>
      <c r="BT14" s="118" t="s">
        <v>155</v>
      </c>
      <c r="BU14" s="118" t="s">
        <v>155</v>
      </c>
      <c r="BV14" s="118" t="s">
        <v>155</v>
      </c>
      <c r="BW14" s="118" t="s">
        <v>155</v>
      </c>
      <c r="BX14" s="141">
        <v>22.866160000000001</v>
      </c>
      <c r="BY14" s="118" t="s">
        <v>155</v>
      </c>
      <c r="BZ14" s="118" t="s">
        <v>155</v>
      </c>
      <c r="CA14" s="118" t="s">
        <v>155</v>
      </c>
      <c r="CB14" s="118" t="s">
        <v>155</v>
      </c>
      <c r="CC14" s="118" t="s">
        <v>155</v>
      </c>
      <c r="CD14" s="118" t="s">
        <v>155</v>
      </c>
      <c r="CE14" s="118" t="s">
        <v>155</v>
      </c>
      <c r="CF14" s="118" t="s">
        <v>155</v>
      </c>
      <c r="CG14" s="118" t="s">
        <v>155</v>
      </c>
      <c r="CH14" s="118" t="s">
        <v>204</v>
      </c>
      <c r="CI14" s="118" t="s">
        <v>155</v>
      </c>
      <c r="CJ14" s="118" t="s">
        <v>155</v>
      </c>
      <c r="CK14" s="118" t="s">
        <v>155</v>
      </c>
      <c r="CL14" s="118" t="s">
        <v>155</v>
      </c>
      <c r="CM14" s="118" t="s">
        <v>155</v>
      </c>
      <c r="CN14" s="118" t="s">
        <v>155</v>
      </c>
      <c r="CO14" s="118" t="s">
        <v>155</v>
      </c>
      <c r="CP14" s="118" t="s">
        <v>155</v>
      </c>
      <c r="CQ14" s="118" t="s">
        <v>155</v>
      </c>
      <c r="CR14" s="118" t="s">
        <v>155</v>
      </c>
      <c r="CS14" s="118" t="s">
        <v>155</v>
      </c>
      <c r="CT14" s="118" t="s">
        <v>155</v>
      </c>
      <c r="CU14">
        <v>36</v>
      </c>
      <c r="CV14" t="s">
        <v>205</v>
      </c>
      <c r="CW14">
        <v>3</v>
      </c>
      <c r="CX14" t="s">
        <v>155</v>
      </c>
      <c r="CY14" t="s">
        <v>155</v>
      </c>
      <c r="CZ14" t="s">
        <v>155</v>
      </c>
      <c r="DA14" t="s">
        <v>155</v>
      </c>
      <c r="DB14" t="s">
        <v>155</v>
      </c>
      <c r="DC14" t="s">
        <v>155</v>
      </c>
      <c r="DD14" t="s">
        <v>155</v>
      </c>
      <c r="DE14" t="s">
        <v>155</v>
      </c>
      <c r="DF14" t="s">
        <v>155</v>
      </c>
      <c r="DG14" t="s">
        <v>155</v>
      </c>
      <c r="DH14" t="s">
        <v>155</v>
      </c>
      <c r="DI14" t="s">
        <v>155</v>
      </c>
      <c r="DJ14" t="s">
        <v>155</v>
      </c>
      <c r="DK14" t="s">
        <v>155</v>
      </c>
      <c r="DL14" t="s">
        <v>155</v>
      </c>
      <c r="DM14" t="s">
        <v>155</v>
      </c>
      <c r="DN14" t="s">
        <v>155</v>
      </c>
      <c r="DO14" s="136">
        <v>39.205792000000002</v>
      </c>
      <c r="DP14" t="s">
        <v>155</v>
      </c>
      <c r="DQ14" t="s">
        <v>155</v>
      </c>
      <c r="DR14" s="127" t="s">
        <v>206</v>
      </c>
      <c r="DS14" s="118" t="s">
        <v>155</v>
      </c>
      <c r="DT14" s="118" t="s">
        <v>155</v>
      </c>
      <c r="DU14">
        <v>1.0271999999999999</v>
      </c>
      <c r="DV14" t="s">
        <v>155</v>
      </c>
      <c r="DW14" t="s">
        <v>155</v>
      </c>
      <c r="DX14" t="s">
        <v>207</v>
      </c>
      <c r="DY14" t="s">
        <v>181</v>
      </c>
      <c r="DZ14" s="127" t="s">
        <v>207</v>
      </c>
      <c r="EA14" s="118" t="s">
        <v>155</v>
      </c>
      <c r="EB14" s="118" t="s">
        <v>155</v>
      </c>
      <c r="EC14" s="118" t="s">
        <v>155</v>
      </c>
      <c r="ED14" s="118" t="s">
        <v>155</v>
      </c>
      <c r="EE14" s="118" t="s">
        <v>155</v>
      </c>
      <c r="EF14" s="118" t="s">
        <v>155</v>
      </c>
      <c r="EG14" s="118" t="s">
        <v>155</v>
      </c>
      <c r="EH14" s="127" t="s">
        <v>208</v>
      </c>
      <c r="EI14" s="127" t="s">
        <v>209</v>
      </c>
      <c r="EJ14" s="118" t="s">
        <v>155</v>
      </c>
      <c r="EK14">
        <v>2300</v>
      </c>
      <c r="EL14" s="118" t="s">
        <v>155</v>
      </c>
      <c r="EM14" s="118" t="s">
        <v>155</v>
      </c>
      <c r="EN14" s="118" t="s">
        <v>155</v>
      </c>
      <c r="EO14" s="118" t="s">
        <v>155</v>
      </c>
      <c r="EP14" s="118" t="s">
        <v>155</v>
      </c>
      <c r="EQ14" s="118" t="s">
        <v>155</v>
      </c>
      <c r="ER14" s="118" t="s">
        <v>155</v>
      </c>
      <c r="ES14" s="136">
        <v>7.9534721077987927</v>
      </c>
      <c r="ET14" s="127" t="s">
        <v>210</v>
      </c>
      <c r="EU14" s="127" t="s">
        <v>155</v>
      </c>
      <c r="EV14" s="127" t="s">
        <v>155</v>
      </c>
      <c r="EW14" s="144">
        <v>481.25650024414062</v>
      </c>
      <c r="EX14" s="118" t="s">
        <v>155</v>
      </c>
      <c r="EY14" t="s">
        <v>155</v>
      </c>
      <c r="EZ14" s="147">
        <f t="shared" si="6"/>
        <v>481.25650024414062</v>
      </c>
      <c r="FA14" s="146">
        <v>47.777008056640625</v>
      </c>
      <c r="FB14" s="146">
        <v>41.816680908203125</v>
      </c>
      <c r="FC14" t="s">
        <v>155</v>
      </c>
      <c r="FD14" s="127" t="s">
        <v>211</v>
      </c>
      <c r="FE14" t="s">
        <v>155</v>
      </c>
      <c r="FF14" t="s">
        <v>155</v>
      </c>
      <c r="FG14" t="s">
        <v>155</v>
      </c>
      <c r="FH14" t="s">
        <v>155</v>
      </c>
      <c r="FI14" t="s">
        <v>155</v>
      </c>
      <c r="FJ14" t="s">
        <v>155</v>
      </c>
      <c r="FK14" t="s">
        <v>155</v>
      </c>
      <c r="FL14" t="s">
        <v>155</v>
      </c>
      <c r="FM14" t="s">
        <v>155</v>
      </c>
      <c r="FN14" t="s">
        <v>155</v>
      </c>
      <c r="FO14" t="s">
        <v>155</v>
      </c>
      <c r="FP14" t="s">
        <v>155</v>
      </c>
      <c r="FQ14" s="127" t="s">
        <v>234</v>
      </c>
    </row>
    <row r="15" spans="1:191" ht="17">
      <c r="A15" s="118" t="s">
        <v>148</v>
      </c>
      <c r="B15" t="s">
        <v>149</v>
      </c>
      <c r="C15">
        <v>2016</v>
      </c>
      <c r="D15" s="132" t="s">
        <v>150</v>
      </c>
      <c r="E15" s="147">
        <f t="shared" si="0"/>
        <v>3040.8</v>
      </c>
      <c r="F15" s="147" t="str">
        <f t="shared" si="1"/>
        <v>NA</v>
      </c>
      <c r="G15" s="147" t="str">
        <f t="shared" si="2"/>
        <v>NA</v>
      </c>
      <c r="H15" s="147" t="str">
        <f t="shared" si="3"/>
        <v>NA</v>
      </c>
      <c r="I15" s="147" t="str">
        <f t="shared" si="4"/>
        <v>NA</v>
      </c>
      <c r="J15" s="147" t="str">
        <f t="shared" si="5"/>
        <v>NA</v>
      </c>
      <c r="K15" s="127" t="s">
        <v>151</v>
      </c>
      <c r="L15" s="130" t="s">
        <v>152</v>
      </c>
      <c r="M15" s="131" t="s">
        <v>173</v>
      </c>
      <c r="N15" s="132" t="s">
        <v>150</v>
      </c>
      <c r="O15" s="124">
        <v>1264</v>
      </c>
      <c r="P15" s="124" t="s">
        <v>154</v>
      </c>
      <c r="Q15" s="124">
        <v>2</v>
      </c>
      <c r="R15" s="124">
        <v>6</v>
      </c>
      <c r="S15" s="124">
        <v>32</v>
      </c>
      <c r="T15" s="124">
        <v>34</v>
      </c>
      <c r="U15" t="s">
        <v>155</v>
      </c>
      <c r="V15" t="s">
        <v>155</v>
      </c>
      <c r="W15" t="s">
        <v>155</v>
      </c>
      <c r="X15" s="127" t="s">
        <v>174</v>
      </c>
      <c r="Y15" s="127">
        <v>-28.53</v>
      </c>
      <c r="Z15" s="127">
        <v>2.85</v>
      </c>
      <c r="AA15" s="118" t="s">
        <v>155</v>
      </c>
      <c r="AB15" s="118" t="s">
        <v>155</v>
      </c>
      <c r="AC15">
        <v>-2507</v>
      </c>
      <c r="AD15" s="121" t="s">
        <v>155</v>
      </c>
      <c r="AE15" t="s">
        <v>155</v>
      </c>
      <c r="AF15" t="s">
        <v>155</v>
      </c>
      <c r="AG15" s="129">
        <v>3040.8</v>
      </c>
      <c r="AH15" s="2" t="s">
        <v>155</v>
      </c>
      <c r="AI15" t="s">
        <v>155</v>
      </c>
      <c r="AJ15" t="s">
        <v>155</v>
      </c>
      <c r="AK15" t="s">
        <v>155</v>
      </c>
      <c r="AL15" t="s">
        <v>175</v>
      </c>
      <c r="AM15" s="127" t="s">
        <v>176</v>
      </c>
      <c r="AN15" s="118" t="s">
        <v>155</v>
      </c>
      <c r="AO15" s="118" t="s">
        <v>155</v>
      </c>
      <c r="AP15" s="118" t="s">
        <v>155</v>
      </c>
      <c r="AQ15" s="118" t="s">
        <v>155</v>
      </c>
      <c r="AR15" s="118" t="s">
        <v>155</v>
      </c>
      <c r="AS15" s="118" t="s">
        <v>155</v>
      </c>
      <c r="AT15" s="118" t="s">
        <v>155</v>
      </c>
      <c r="AU15" s="127" t="s">
        <v>177</v>
      </c>
      <c r="AV15" s="127" t="s">
        <v>178</v>
      </c>
      <c r="AW15" s="127" t="s">
        <v>179</v>
      </c>
      <c r="AX15" s="127" t="s">
        <v>155</v>
      </c>
      <c r="AY15" s="127" t="s">
        <v>180</v>
      </c>
      <c r="AZ15" s="127" t="s">
        <v>181</v>
      </c>
      <c r="BA15" s="127" t="s">
        <v>182</v>
      </c>
      <c r="BB15" s="127" t="s">
        <v>155</v>
      </c>
      <c r="BC15" s="118" t="s">
        <v>155</v>
      </c>
      <c r="BD15" s="118" t="s">
        <v>155</v>
      </c>
      <c r="BE15" s="136">
        <v>16.75602478910935</v>
      </c>
      <c r="BF15" s="127" t="s">
        <v>183</v>
      </c>
      <c r="BG15" s="136">
        <v>0.97592678052375603</v>
      </c>
      <c r="BH15" s="127">
        <v>0.83399999999999996</v>
      </c>
      <c r="BI15" s="127" t="s">
        <v>155</v>
      </c>
      <c r="BJ15" s="139" t="s">
        <v>155</v>
      </c>
      <c r="BK15" s="127">
        <v>3.6</v>
      </c>
      <c r="BL15" s="127"/>
      <c r="BM15" s="127" t="s">
        <v>155</v>
      </c>
      <c r="BN15" s="127" t="s">
        <v>203</v>
      </c>
      <c r="BO15" s="127" t="s">
        <v>185</v>
      </c>
      <c r="BP15" s="118" t="s">
        <v>155</v>
      </c>
      <c r="BQ15" s="118" t="s">
        <v>155</v>
      </c>
      <c r="BR15" s="118" t="s">
        <v>155</v>
      </c>
      <c r="BS15" s="118" t="s">
        <v>155</v>
      </c>
      <c r="BT15" s="118" t="s">
        <v>155</v>
      </c>
      <c r="BU15" s="118" t="s">
        <v>155</v>
      </c>
      <c r="BV15" s="118" t="s">
        <v>155</v>
      </c>
      <c r="BW15" s="118" t="s">
        <v>155</v>
      </c>
      <c r="BX15" s="118" t="s">
        <v>155</v>
      </c>
      <c r="BY15" s="118" t="s">
        <v>155</v>
      </c>
      <c r="BZ15" s="118" t="s">
        <v>155</v>
      </c>
      <c r="CA15" s="118" t="s">
        <v>155</v>
      </c>
      <c r="CB15" s="118" t="s">
        <v>155</v>
      </c>
      <c r="CC15" s="118" t="s">
        <v>155</v>
      </c>
      <c r="CD15" s="118" t="s">
        <v>155</v>
      </c>
      <c r="CE15" s="118" t="s">
        <v>155</v>
      </c>
      <c r="CF15" s="118" t="s">
        <v>155</v>
      </c>
      <c r="CG15" s="118" t="s">
        <v>155</v>
      </c>
      <c r="CH15" s="118" t="s">
        <v>155</v>
      </c>
      <c r="CI15" s="118" t="s">
        <v>155</v>
      </c>
      <c r="CJ15" s="118" t="s">
        <v>155</v>
      </c>
      <c r="CK15" s="118" t="s">
        <v>155</v>
      </c>
      <c r="CL15" s="118" t="s">
        <v>155</v>
      </c>
      <c r="CM15" s="118" t="s">
        <v>155</v>
      </c>
      <c r="CN15" s="118" t="s">
        <v>155</v>
      </c>
      <c r="CO15" s="118" t="s">
        <v>155</v>
      </c>
      <c r="CP15" s="118" t="s">
        <v>155</v>
      </c>
      <c r="CQ15" s="118" t="s">
        <v>155</v>
      </c>
      <c r="CR15" s="118" t="s">
        <v>155</v>
      </c>
      <c r="CS15" s="118" t="s">
        <v>155</v>
      </c>
      <c r="CT15" s="118" t="s">
        <v>155</v>
      </c>
      <c r="CU15" t="s">
        <v>155</v>
      </c>
      <c r="CV15" t="s">
        <v>155</v>
      </c>
      <c r="CW15" t="s">
        <v>155</v>
      </c>
      <c r="CX15" t="s">
        <v>155</v>
      </c>
      <c r="CY15" t="s">
        <v>155</v>
      </c>
      <c r="CZ15" t="s">
        <v>155</v>
      </c>
      <c r="DA15" t="s">
        <v>155</v>
      </c>
      <c r="DB15" t="s">
        <v>155</v>
      </c>
      <c r="DC15" t="s">
        <v>155</v>
      </c>
      <c r="DD15" t="s">
        <v>155</v>
      </c>
      <c r="DE15" t="s">
        <v>155</v>
      </c>
      <c r="DF15" t="s">
        <v>155</v>
      </c>
      <c r="DG15" t="s">
        <v>155</v>
      </c>
      <c r="DH15" t="s">
        <v>155</v>
      </c>
      <c r="DI15" t="s">
        <v>155</v>
      </c>
      <c r="DJ15" t="s">
        <v>155</v>
      </c>
      <c r="DK15" t="s">
        <v>155</v>
      </c>
      <c r="DL15" t="s">
        <v>155</v>
      </c>
      <c r="DM15" t="s">
        <v>155</v>
      </c>
      <c r="DN15" t="s">
        <v>155</v>
      </c>
      <c r="DO15" t="s">
        <v>155</v>
      </c>
      <c r="DP15" t="s">
        <v>155</v>
      </c>
      <c r="DQ15" t="s">
        <v>155</v>
      </c>
      <c r="DR15" t="s">
        <v>155</v>
      </c>
      <c r="DS15" s="118" t="s">
        <v>155</v>
      </c>
      <c r="DT15" s="118" t="s">
        <v>155</v>
      </c>
      <c r="DU15" s="118" t="s">
        <v>155</v>
      </c>
      <c r="DV15" s="118" t="s">
        <v>155</v>
      </c>
      <c r="DW15" s="118" t="s">
        <v>155</v>
      </c>
      <c r="DX15" t="s">
        <v>207</v>
      </c>
      <c r="DY15" s="118" t="s">
        <v>155</v>
      </c>
      <c r="DZ15" s="118" t="s">
        <v>155</v>
      </c>
      <c r="EA15" s="118" t="s">
        <v>155</v>
      </c>
      <c r="EB15" s="118" t="s">
        <v>155</v>
      </c>
      <c r="EC15" s="118" t="s">
        <v>155</v>
      </c>
      <c r="ED15" s="118" t="s">
        <v>155</v>
      </c>
      <c r="EE15" s="118" t="s">
        <v>155</v>
      </c>
      <c r="EF15" s="118" t="s">
        <v>155</v>
      </c>
      <c r="EG15" s="118" t="s">
        <v>155</v>
      </c>
      <c r="EH15" s="118" t="s">
        <v>155</v>
      </c>
      <c r="EI15" s="118" t="s">
        <v>155</v>
      </c>
      <c r="EJ15" s="118" t="s">
        <v>155</v>
      </c>
      <c r="EK15" s="118" t="s">
        <v>155</v>
      </c>
      <c r="EL15" s="118" t="s">
        <v>155</v>
      </c>
      <c r="EM15" s="118" t="s">
        <v>155</v>
      </c>
      <c r="EN15" s="118" t="s">
        <v>155</v>
      </c>
      <c r="EO15" s="118" t="s">
        <v>155</v>
      </c>
      <c r="EP15" s="118" t="s">
        <v>155</v>
      </c>
      <c r="EQ15" s="118" t="s">
        <v>155</v>
      </c>
      <c r="ER15" s="118" t="s">
        <v>155</v>
      </c>
      <c r="ES15" s="118" t="s">
        <v>155</v>
      </c>
      <c r="ET15" s="118" t="s">
        <v>155</v>
      </c>
      <c r="EU15" s="118" t="s">
        <v>155</v>
      </c>
      <c r="EV15" s="118" t="s">
        <v>155</v>
      </c>
      <c r="EW15" s="118" t="s">
        <v>155</v>
      </c>
      <c r="EX15" s="118" t="s">
        <v>155</v>
      </c>
      <c r="EY15" s="118" t="s">
        <v>155</v>
      </c>
      <c r="EZ15" s="147" t="str">
        <f t="shared" si="6"/>
        <v>NA</v>
      </c>
      <c r="FA15" s="118" t="s">
        <v>155</v>
      </c>
      <c r="FB15" s="118" t="s">
        <v>155</v>
      </c>
      <c r="FC15" s="118" t="s">
        <v>155</v>
      </c>
      <c r="FD15" s="118" t="s">
        <v>155</v>
      </c>
      <c r="FE15" s="118" t="s">
        <v>155</v>
      </c>
      <c r="FF15" s="118" t="s">
        <v>155</v>
      </c>
      <c r="FG15" s="118" t="s">
        <v>155</v>
      </c>
      <c r="FH15" s="118" t="s">
        <v>155</v>
      </c>
      <c r="FI15" s="118" t="s">
        <v>155</v>
      </c>
      <c r="FJ15" s="118" t="s">
        <v>155</v>
      </c>
      <c r="FK15" s="118" t="s">
        <v>155</v>
      </c>
      <c r="FL15" s="118" t="s">
        <v>155</v>
      </c>
      <c r="FM15" s="118" t="s">
        <v>155</v>
      </c>
      <c r="FN15" s="118" t="s">
        <v>155</v>
      </c>
      <c r="FO15" s="118" t="s">
        <v>155</v>
      </c>
      <c r="FP15" s="118" t="s">
        <v>155</v>
      </c>
      <c r="FQ15" s="127" t="s">
        <v>235</v>
      </c>
    </row>
    <row r="16" spans="1:191" ht="17">
      <c r="A16" s="118" t="s">
        <v>148</v>
      </c>
      <c r="B16" t="s">
        <v>149</v>
      </c>
      <c r="C16">
        <v>2016</v>
      </c>
      <c r="D16" s="132" t="s">
        <v>150</v>
      </c>
      <c r="E16" s="147">
        <f t="shared" si="0"/>
        <v>3214.5</v>
      </c>
      <c r="F16" s="147" t="str">
        <f t="shared" si="1"/>
        <v>NA</v>
      </c>
      <c r="G16" s="147" t="str">
        <f t="shared" si="2"/>
        <v>NA</v>
      </c>
      <c r="H16" s="147">
        <f t="shared" si="3"/>
        <v>423.47793579101562</v>
      </c>
      <c r="I16" s="147">
        <f t="shared" si="4"/>
        <v>35.822113037109375</v>
      </c>
      <c r="J16" s="147">
        <f t="shared" si="5"/>
        <v>32.0367431640625</v>
      </c>
      <c r="K16" s="127" t="s">
        <v>151</v>
      </c>
      <c r="L16" s="130" t="s">
        <v>152</v>
      </c>
      <c r="M16" s="131" t="s">
        <v>166</v>
      </c>
      <c r="N16" s="132" t="s">
        <v>150</v>
      </c>
      <c r="O16" s="124">
        <v>1264</v>
      </c>
      <c r="P16" s="124" t="s">
        <v>154</v>
      </c>
      <c r="Q16" s="124">
        <v>2</v>
      </c>
      <c r="R16" s="124">
        <v>7</v>
      </c>
      <c r="S16" s="124">
        <v>32</v>
      </c>
      <c r="T16" s="124">
        <v>34</v>
      </c>
      <c r="U16" t="s">
        <v>155</v>
      </c>
      <c r="V16" t="s">
        <v>155</v>
      </c>
      <c r="W16" t="s">
        <v>155</v>
      </c>
      <c r="X16" s="127" t="s">
        <v>174</v>
      </c>
      <c r="Y16" s="127">
        <v>-28.53</v>
      </c>
      <c r="Z16" s="127">
        <v>2.85</v>
      </c>
      <c r="AA16" s="118" t="s">
        <v>155</v>
      </c>
      <c r="AB16" s="118" t="s">
        <v>155</v>
      </c>
      <c r="AC16">
        <v>-2507</v>
      </c>
      <c r="AD16" s="121" t="s">
        <v>155</v>
      </c>
      <c r="AE16" t="s">
        <v>155</v>
      </c>
      <c r="AF16" t="s">
        <v>155</v>
      </c>
      <c r="AG16" s="129">
        <v>3214.5</v>
      </c>
      <c r="AH16" s="2" t="s">
        <v>155</v>
      </c>
      <c r="AI16" t="s">
        <v>155</v>
      </c>
      <c r="AJ16" t="s">
        <v>155</v>
      </c>
      <c r="AK16" t="s">
        <v>155</v>
      </c>
      <c r="AL16" t="s">
        <v>175</v>
      </c>
      <c r="AM16" s="127" t="s">
        <v>176</v>
      </c>
      <c r="AN16" s="118" t="s">
        <v>155</v>
      </c>
      <c r="AO16" s="118" t="s">
        <v>155</v>
      </c>
      <c r="AP16" s="118" t="s">
        <v>155</v>
      </c>
      <c r="AQ16" s="118" t="s">
        <v>155</v>
      </c>
      <c r="AR16" s="118" t="s">
        <v>155</v>
      </c>
      <c r="AS16" s="118" t="s">
        <v>155</v>
      </c>
      <c r="AT16" s="118" t="s">
        <v>155</v>
      </c>
      <c r="AU16" s="127" t="s">
        <v>177</v>
      </c>
      <c r="AV16" s="127" t="s">
        <v>178</v>
      </c>
      <c r="AW16" s="127" t="s">
        <v>179</v>
      </c>
      <c r="AX16" s="127" t="s">
        <v>155</v>
      </c>
      <c r="AY16" s="127" t="s">
        <v>180</v>
      </c>
      <c r="AZ16" s="127" t="s">
        <v>181</v>
      </c>
      <c r="BA16" s="127" t="s">
        <v>182</v>
      </c>
      <c r="BB16" s="127" t="s">
        <v>155</v>
      </c>
      <c r="BC16" s="118" t="s">
        <v>155</v>
      </c>
      <c r="BD16" s="118" t="s">
        <v>155</v>
      </c>
      <c r="BE16" s="136">
        <v>17.682139840982142</v>
      </c>
      <c r="BF16" s="127" t="s">
        <v>183</v>
      </c>
      <c r="BG16" s="137">
        <v>0.28000000000000003</v>
      </c>
      <c r="BH16" s="127">
        <v>0.83399999999999996</v>
      </c>
      <c r="BI16" s="127" t="s">
        <v>155</v>
      </c>
      <c r="BJ16" s="139" t="s">
        <v>155</v>
      </c>
      <c r="BK16" s="127">
        <v>3.6</v>
      </c>
      <c r="BL16" s="127"/>
      <c r="BM16" s="127" t="s">
        <v>155</v>
      </c>
      <c r="BN16" s="127" t="s">
        <v>196</v>
      </c>
      <c r="BO16" s="127" t="s">
        <v>185</v>
      </c>
      <c r="BP16" s="136">
        <v>16.885059761369476</v>
      </c>
      <c r="BQ16" s="118" t="s">
        <v>155</v>
      </c>
      <c r="BR16" s="118" t="s">
        <v>155</v>
      </c>
      <c r="BS16" s="118" t="s">
        <v>155</v>
      </c>
      <c r="BT16" s="118" t="s">
        <v>155</v>
      </c>
      <c r="BU16" s="118" t="s">
        <v>155</v>
      </c>
      <c r="BV16" s="118" t="s">
        <v>155</v>
      </c>
      <c r="BW16" s="118" t="s">
        <v>155</v>
      </c>
      <c r="BX16" s="141">
        <v>22.96435</v>
      </c>
      <c r="BY16" s="118" t="s">
        <v>155</v>
      </c>
      <c r="BZ16" s="118" t="s">
        <v>155</v>
      </c>
      <c r="CA16" s="118" t="s">
        <v>155</v>
      </c>
      <c r="CB16" s="118" t="s">
        <v>155</v>
      </c>
      <c r="CC16" s="118" t="s">
        <v>155</v>
      </c>
      <c r="CD16" s="118" t="s">
        <v>155</v>
      </c>
      <c r="CE16" s="118" t="s">
        <v>155</v>
      </c>
      <c r="CF16" s="118" t="s">
        <v>155</v>
      </c>
      <c r="CG16" s="118" t="s">
        <v>155</v>
      </c>
      <c r="CH16" s="118" t="s">
        <v>204</v>
      </c>
      <c r="CI16" s="118" t="s">
        <v>155</v>
      </c>
      <c r="CJ16" s="118" t="s">
        <v>155</v>
      </c>
      <c r="CK16" s="118" t="s">
        <v>155</v>
      </c>
      <c r="CL16" s="118" t="s">
        <v>155</v>
      </c>
      <c r="CM16" s="118" t="s">
        <v>155</v>
      </c>
      <c r="CN16" s="118" t="s">
        <v>155</v>
      </c>
      <c r="CO16" s="118" t="s">
        <v>155</v>
      </c>
      <c r="CP16" s="118" t="s">
        <v>155</v>
      </c>
      <c r="CQ16" s="118" t="s">
        <v>155</v>
      </c>
      <c r="CR16" s="118" t="s">
        <v>155</v>
      </c>
      <c r="CS16" s="118" t="s">
        <v>155</v>
      </c>
      <c r="CT16" s="118" t="s">
        <v>155</v>
      </c>
      <c r="CU16">
        <v>36</v>
      </c>
      <c r="CV16" t="s">
        <v>205</v>
      </c>
      <c r="CW16">
        <v>3</v>
      </c>
      <c r="CX16" t="s">
        <v>155</v>
      </c>
      <c r="CY16" t="s">
        <v>155</v>
      </c>
      <c r="CZ16" t="s">
        <v>155</v>
      </c>
      <c r="DA16" t="s">
        <v>155</v>
      </c>
      <c r="DB16" t="s">
        <v>155</v>
      </c>
      <c r="DC16" t="s">
        <v>155</v>
      </c>
      <c r="DD16" t="s">
        <v>155</v>
      </c>
      <c r="DE16" t="s">
        <v>155</v>
      </c>
      <c r="DF16" t="s">
        <v>155</v>
      </c>
      <c r="DG16" t="s">
        <v>155</v>
      </c>
      <c r="DH16" t="s">
        <v>155</v>
      </c>
      <c r="DI16" t="s">
        <v>155</v>
      </c>
      <c r="DJ16" t="s">
        <v>155</v>
      </c>
      <c r="DK16" t="s">
        <v>155</v>
      </c>
      <c r="DL16" t="s">
        <v>155</v>
      </c>
      <c r="DM16" t="s">
        <v>155</v>
      </c>
      <c r="DN16" t="s">
        <v>155</v>
      </c>
      <c r="DO16" s="136">
        <v>39.159970000000001</v>
      </c>
      <c r="DP16" t="s">
        <v>155</v>
      </c>
      <c r="DQ16" t="s">
        <v>155</v>
      </c>
      <c r="DR16" s="127" t="s">
        <v>206</v>
      </c>
      <c r="DS16" s="118" t="s">
        <v>155</v>
      </c>
      <c r="DT16" s="118" t="s">
        <v>155</v>
      </c>
      <c r="DU16">
        <v>1.0271999999999999</v>
      </c>
      <c r="DV16" t="s">
        <v>155</v>
      </c>
      <c r="DW16" t="s">
        <v>155</v>
      </c>
      <c r="DX16" t="s">
        <v>207</v>
      </c>
      <c r="DY16" t="s">
        <v>181</v>
      </c>
      <c r="DZ16" s="127" t="s">
        <v>207</v>
      </c>
      <c r="EA16" s="118" t="s">
        <v>155</v>
      </c>
      <c r="EB16" s="118" t="s">
        <v>155</v>
      </c>
      <c r="EC16" s="118" t="s">
        <v>155</v>
      </c>
      <c r="ED16" s="118" t="s">
        <v>155</v>
      </c>
      <c r="EE16" s="118" t="s">
        <v>155</v>
      </c>
      <c r="EF16" s="118" t="s">
        <v>155</v>
      </c>
      <c r="EG16" s="118" t="s">
        <v>155</v>
      </c>
      <c r="EH16" s="127" t="s">
        <v>208</v>
      </c>
      <c r="EI16" s="127" t="s">
        <v>209</v>
      </c>
      <c r="EJ16" s="118" t="s">
        <v>155</v>
      </c>
      <c r="EK16">
        <v>2300</v>
      </c>
      <c r="EL16" s="118" t="s">
        <v>155</v>
      </c>
      <c r="EM16" s="118" t="s">
        <v>155</v>
      </c>
      <c r="EN16" s="118" t="s">
        <v>155</v>
      </c>
      <c r="EO16" s="118" t="s">
        <v>155</v>
      </c>
      <c r="EP16" s="118" t="s">
        <v>155</v>
      </c>
      <c r="EQ16" s="118" t="s">
        <v>155</v>
      </c>
      <c r="ER16" s="118" t="s">
        <v>155</v>
      </c>
      <c r="ES16" s="136">
        <v>7.9990763069334658</v>
      </c>
      <c r="ET16" s="127" t="s">
        <v>210</v>
      </c>
      <c r="EU16" s="127" t="s">
        <v>155</v>
      </c>
      <c r="EV16" s="127" t="s">
        <v>155</v>
      </c>
      <c r="EW16" s="144">
        <v>423.47793579101562</v>
      </c>
      <c r="EX16" s="118" t="s">
        <v>155</v>
      </c>
      <c r="EY16" t="s">
        <v>155</v>
      </c>
      <c r="EZ16" s="147">
        <f t="shared" si="6"/>
        <v>423.47793579101562</v>
      </c>
      <c r="FA16" s="146">
        <v>35.822113037109375</v>
      </c>
      <c r="FB16" s="146">
        <v>32.0367431640625</v>
      </c>
      <c r="FC16" t="s">
        <v>155</v>
      </c>
      <c r="FD16" s="127" t="s">
        <v>211</v>
      </c>
      <c r="FE16" t="s">
        <v>155</v>
      </c>
      <c r="FF16" t="s">
        <v>155</v>
      </c>
      <c r="FG16" t="s">
        <v>155</v>
      </c>
      <c r="FH16" t="s">
        <v>155</v>
      </c>
      <c r="FI16" t="s">
        <v>155</v>
      </c>
      <c r="FJ16" t="s">
        <v>155</v>
      </c>
      <c r="FK16" t="s">
        <v>155</v>
      </c>
      <c r="FL16" t="s">
        <v>155</v>
      </c>
      <c r="FM16" t="s">
        <v>155</v>
      </c>
      <c r="FN16" t="s">
        <v>155</v>
      </c>
      <c r="FO16" t="s">
        <v>155</v>
      </c>
      <c r="FP16" t="s">
        <v>155</v>
      </c>
      <c r="FQ16" s="127" t="s">
        <v>234</v>
      </c>
    </row>
    <row r="17" spans="1:173" ht="17">
      <c r="A17" s="118" t="s">
        <v>148</v>
      </c>
      <c r="B17" t="s">
        <v>149</v>
      </c>
      <c r="C17">
        <v>2016</v>
      </c>
      <c r="D17" s="132" t="s">
        <v>150</v>
      </c>
      <c r="E17" s="147">
        <f t="shared" si="0"/>
        <v>3659.4</v>
      </c>
      <c r="F17" s="147" t="str">
        <f t="shared" si="1"/>
        <v>NA</v>
      </c>
      <c r="G17" s="147" t="str">
        <f t="shared" si="2"/>
        <v>NA</v>
      </c>
      <c r="H17" s="147">
        <f t="shared" si="3"/>
        <v>356.76373291015625</v>
      </c>
      <c r="I17" s="147">
        <f t="shared" si="4"/>
        <v>31.765472412109375</v>
      </c>
      <c r="J17" s="147">
        <f t="shared" si="5"/>
        <v>28.368560791015625</v>
      </c>
      <c r="K17" s="127" t="s">
        <v>151</v>
      </c>
      <c r="L17" s="130" t="s">
        <v>152</v>
      </c>
      <c r="M17" s="131" t="s">
        <v>167</v>
      </c>
      <c r="N17" s="132" t="s">
        <v>150</v>
      </c>
      <c r="O17" s="124">
        <v>1264</v>
      </c>
      <c r="P17" s="124" t="s">
        <v>154</v>
      </c>
      <c r="Q17" s="124">
        <v>3</v>
      </c>
      <c r="R17" s="124">
        <v>4</v>
      </c>
      <c r="S17" s="124">
        <v>32</v>
      </c>
      <c r="T17" s="124">
        <v>34</v>
      </c>
      <c r="U17" t="s">
        <v>155</v>
      </c>
      <c r="V17" t="s">
        <v>155</v>
      </c>
      <c r="W17" t="s">
        <v>155</v>
      </c>
      <c r="X17" s="127" t="s">
        <v>174</v>
      </c>
      <c r="Y17" s="127">
        <v>-28.53</v>
      </c>
      <c r="Z17" s="127">
        <v>2.85</v>
      </c>
      <c r="AA17" s="118" t="s">
        <v>155</v>
      </c>
      <c r="AB17" s="118" t="s">
        <v>155</v>
      </c>
      <c r="AC17">
        <v>-2507</v>
      </c>
      <c r="AD17" s="121" t="s">
        <v>155</v>
      </c>
      <c r="AE17" t="s">
        <v>155</v>
      </c>
      <c r="AF17" t="s">
        <v>155</v>
      </c>
      <c r="AG17" s="129">
        <v>3659.4</v>
      </c>
      <c r="AH17" s="2" t="s">
        <v>155</v>
      </c>
      <c r="AI17" t="s">
        <v>155</v>
      </c>
      <c r="AJ17" t="s">
        <v>155</v>
      </c>
      <c r="AK17" t="s">
        <v>155</v>
      </c>
      <c r="AL17" t="s">
        <v>175</v>
      </c>
      <c r="AM17" s="127" t="s">
        <v>176</v>
      </c>
      <c r="AN17" s="118" t="s">
        <v>155</v>
      </c>
      <c r="AO17" s="118" t="s">
        <v>155</v>
      </c>
      <c r="AP17" s="118" t="s">
        <v>155</v>
      </c>
      <c r="AQ17" s="118" t="s">
        <v>155</v>
      </c>
      <c r="AR17" s="118" t="s">
        <v>155</v>
      </c>
      <c r="AS17" s="118" t="s">
        <v>155</v>
      </c>
      <c r="AT17" s="118" t="s">
        <v>155</v>
      </c>
      <c r="AU17" s="127" t="s">
        <v>177</v>
      </c>
      <c r="AV17" s="127" t="s">
        <v>178</v>
      </c>
      <c r="AW17" s="127" t="s">
        <v>179</v>
      </c>
      <c r="AX17" s="127" t="s">
        <v>155</v>
      </c>
      <c r="AY17" s="127" t="s">
        <v>180</v>
      </c>
      <c r="AZ17" s="127" t="s">
        <v>181</v>
      </c>
      <c r="BA17" s="127" t="s">
        <v>182</v>
      </c>
      <c r="BB17" s="127" t="s">
        <v>155</v>
      </c>
      <c r="BC17" s="118" t="s">
        <v>155</v>
      </c>
      <c r="BD17" s="118" t="s">
        <v>155</v>
      </c>
      <c r="BE17" s="136">
        <v>18.153338205588057</v>
      </c>
      <c r="BF17" s="127" t="s">
        <v>183</v>
      </c>
      <c r="BG17" s="137">
        <v>0.31383243363518465</v>
      </c>
      <c r="BH17" s="127">
        <v>0.83399999999999996</v>
      </c>
      <c r="BI17" s="127" t="s">
        <v>155</v>
      </c>
      <c r="BJ17" s="139" t="s">
        <v>155</v>
      </c>
      <c r="BK17" s="127">
        <v>3.6</v>
      </c>
      <c r="BL17" s="127"/>
      <c r="BM17" s="127" t="s">
        <v>155</v>
      </c>
      <c r="BN17" s="127" t="s">
        <v>197</v>
      </c>
      <c r="BO17" s="127" t="s">
        <v>185</v>
      </c>
      <c r="BP17" s="136">
        <v>17.450045810057624</v>
      </c>
      <c r="BQ17" s="118" t="s">
        <v>155</v>
      </c>
      <c r="BR17" s="118" t="s">
        <v>155</v>
      </c>
      <c r="BS17" s="118" t="s">
        <v>155</v>
      </c>
      <c r="BT17" s="118" t="s">
        <v>155</v>
      </c>
      <c r="BU17" s="118" t="s">
        <v>155</v>
      </c>
      <c r="BV17" s="118" t="s">
        <v>155</v>
      </c>
      <c r="BW17" s="118" t="s">
        <v>155</v>
      </c>
      <c r="BX17" s="141">
        <v>23.097819999999999</v>
      </c>
      <c r="BY17" s="118" t="s">
        <v>155</v>
      </c>
      <c r="BZ17" s="118" t="s">
        <v>155</v>
      </c>
      <c r="CA17" s="118" t="s">
        <v>155</v>
      </c>
      <c r="CB17" s="118" t="s">
        <v>155</v>
      </c>
      <c r="CC17" s="118" t="s">
        <v>155</v>
      </c>
      <c r="CD17" s="118" t="s">
        <v>155</v>
      </c>
      <c r="CE17" s="118" t="s">
        <v>155</v>
      </c>
      <c r="CF17" s="118" t="s">
        <v>155</v>
      </c>
      <c r="CG17" s="118" t="s">
        <v>155</v>
      </c>
      <c r="CH17" s="118" t="s">
        <v>204</v>
      </c>
      <c r="CI17" s="118" t="s">
        <v>155</v>
      </c>
      <c r="CJ17" s="118" t="s">
        <v>155</v>
      </c>
      <c r="CK17" s="118" t="s">
        <v>155</v>
      </c>
      <c r="CL17" s="118" t="s">
        <v>155</v>
      </c>
      <c r="CM17" s="118" t="s">
        <v>155</v>
      </c>
      <c r="CN17" s="118" t="s">
        <v>155</v>
      </c>
      <c r="CO17" s="118" t="s">
        <v>155</v>
      </c>
      <c r="CP17" s="118" t="s">
        <v>155</v>
      </c>
      <c r="CQ17" s="118" t="s">
        <v>155</v>
      </c>
      <c r="CR17" s="118" t="s">
        <v>155</v>
      </c>
      <c r="CS17" s="118" t="s">
        <v>155</v>
      </c>
      <c r="CT17" s="118" t="s">
        <v>155</v>
      </c>
      <c r="CU17">
        <v>36</v>
      </c>
      <c r="CV17" t="s">
        <v>205</v>
      </c>
      <c r="CW17">
        <v>3</v>
      </c>
      <c r="CX17" t="s">
        <v>155</v>
      </c>
      <c r="CY17" t="s">
        <v>155</v>
      </c>
      <c r="CZ17" t="s">
        <v>155</v>
      </c>
      <c r="DA17" t="s">
        <v>155</v>
      </c>
      <c r="DB17" t="s">
        <v>155</v>
      </c>
      <c r="DC17" t="s">
        <v>155</v>
      </c>
      <c r="DD17" t="s">
        <v>155</v>
      </c>
      <c r="DE17" t="s">
        <v>155</v>
      </c>
      <c r="DF17" t="s">
        <v>155</v>
      </c>
      <c r="DG17" t="s">
        <v>155</v>
      </c>
      <c r="DH17" t="s">
        <v>155</v>
      </c>
      <c r="DI17" t="s">
        <v>155</v>
      </c>
      <c r="DJ17" t="s">
        <v>155</v>
      </c>
      <c r="DK17" t="s">
        <v>155</v>
      </c>
      <c r="DL17" t="s">
        <v>155</v>
      </c>
      <c r="DM17" t="s">
        <v>155</v>
      </c>
      <c r="DN17" t="s">
        <v>155</v>
      </c>
      <c r="DO17" s="136">
        <v>39.097684000000001</v>
      </c>
      <c r="DP17" t="s">
        <v>155</v>
      </c>
      <c r="DQ17" t="s">
        <v>155</v>
      </c>
      <c r="DR17" s="127" t="s">
        <v>206</v>
      </c>
      <c r="DS17" s="118" t="s">
        <v>155</v>
      </c>
      <c r="DT17" s="118" t="s">
        <v>155</v>
      </c>
      <c r="DU17">
        <v>1.0271999999999999</v>
      </c>
      <c r="DV17" t="s">
        <v>155</v>
      </c>
      <c r="DW17" t="s">
        <v>155</v>
      </c>
      <c r="DX17" t="s">
        <v>207</v>
      </c>
      <c r="DY17" t="s">
        <v>181</v>
      </c>
      <c r="DZ17" s="127" t="s">
        <v>207</v>
      </c>
      <c r="EA17" s="118" t="s">
        <v>155</v>
      </c>
      <c r="EB17" s="118" t="s">
        <v>155</v>
      </c>
      <c r="EC17" s="118" t="s">
        <v>155</v>
      </c>
      <c r="ED17" s="118" t="s">
        <v>155</v>
      </c>
      <c r="EE17" s="118" t="s">
        <v>155</v>
      </c>
      <c r="EF17" s="118" t="s">
        <v>155</v>
      </c>
      <c r="EG17" s="118" t="s">
        <v>155</v>
      </c>
      <c r="EH17" s="127" t="s">
        <v>208</v>
      </c>
      <c r="EI17" s="127" t="s">
        <v>209</v>
      </c>
      <c r="EJ17" s="118" t="s">
        <v>155</v>
      </c>
      <c r="EK17">
        <v>2300</v>
      </c>
      <c r="EL17" s="118" t="s">
        <v>155</v>
      </c>
      <c r="EM17" s="118" t="s">
        <v>155</v>
      </c>
      <c r="EN17" s="118" t="s">
        <v>155</v>
      </c>
      <c r="EO17" s="118" t="s">
        <v>155</v>
      </c>
      <c r="EP17" s="118" t="s">
        <v>155</v>
      </c>
      <c r="EQ17" s="118" t="s">
        <v>155</v>
      </c>
      <c r="ER17" s="118" t="s">
        <v>155</v>
      </c>
      <c r="ES17" s="136">
        <v>8.0588062577336004</v>
      </c>
      <c r="ET17" s="127" t="s">
        <v>210</v>
      </c>
      <c r="EU17" s="127" t="s">
        <v>155</v>
      </c>
      <c r="EV17" s="127" t="s">
        <v>155</v>
      </c>
      <c r="EW17" s="144">
        <v>356.76373291015625</v>
      </c>
      <c r="EX17" s="118" t="s">
        <v>155</v>
      </c>
      <c r="EY17" t="s">
        <v>155</v>
      </c>
      <c r="EZ17" s="147">
        <f t="shared" si="6"/>
        <v>356.76373291015625</v>
      </c>
      <c r="FA17" s="146">
        <v>31.765472412109375</v>
      </c>
      <c r="FB17" s="146">
        <v>28.368560791015625</v>
      </c>
      <c r="FC17" t="s">
        <v>155</v>
      </c>
      <c r="FD17" s="127" t="s">
        <v>211</v>
      </c>
      <c r="FE17" t="s">
        <v>155</v>
      </c>
      <c r="FF17" t="s">
        <v>155</v>
      </c>
      <c r="FG17" t="s">
        <v>155</v>
      </c>
      <c r="FH17" t="s">
        <v>155</v>
      </c>
      <c r="FI17" t="s">
        <v>155</v>
      </c>
      <c r="FJ17" t="s">
        <v>155</v>
      </c>
      <c r="FK17" t="s">
        <v>155</v>
      </c>
      <c r="FL17" t="s">
        <v>155</v>
      </c>
      <c r="FM17" t="s">
        <v>155</v>
      </c>
      <c r="FN17" t="s">
        <v>155</v>
      </c>
      <c r="FO17" t="s">
        <v>155</v>
      </c>
      <c r="FP17" t="s">
        <v>155</v>
      </c>
      <c r="FQ17" s="127" t="s">
        <v>234</v>
      </c>
    </row>
    <row r="18" spans="1:173" ht="17">
      <c r="A18" s="118" t="s">
        <v>148</v>
      </c>
      <c r="B18" t="s">
        <v>149</v>
      </c>
      <c r="C18">
        <v>2016</v>
      </c>
      <c r="D18" s="132" t="s">
        <v>150</v>
      </c>
      <c r="E18" s="147">
        <f t="shared" si="0"/>
        <v>3887</v>
      </c>
      <c r="F18" s="147" t="str">
        <f t="shared" si="1"/>
        <v>NA</v>
      </c>
      <c r="G18" s="147" t="str">
        <f t="shared" si="2"/>
        <v>NA</v>
      </c>
      <c r="H18" s="147">
        <f t="shared" si="3"/>
        <v>506.94332885742188</v>
      </c>
      <c r="I18" s="147">
        <f t="shared" si="4"/>
        <v>46.490875244140625</v>
      </c>
      <c r="J18" s="147">
        <f t="shared" si="5"/>
        <v>41.040435791015625</v>
      </c>
      <c r="K18" s="127" t="s">
        <v>151</v>
      </c>
      <c r="L18" s="130" t="s">
        <v>152</v>
      </c>
      <c r="M18" s="131" t="s">
        <v>168</v>
      </c>
      <c r="N18" s="132" t="s">
        <v>150</v>
      </c>
      <c r="O18" s="124">
        <v>1264</v>
      </c>
      <c r="P18" s="124" t="s">
        <v>154</v>
      </c>
      <c r="Q18" s="124">
        <v>3</v>
      </c>
      <c r="R18" s="124">
        <v>5</v>
      </c>
      <c r="S18" s="124">
        <v>32</v>
      </c>
      <c r="T18" s="124">
        <v>34</v>
      </c>
      <c r="U18" t="s">
        <v>155</v>
      </c>
      <c r="V18" t="s">
        <v>155</v>
      </c>
      <c r="W18" t="s">
        <v>155</v>
      </c>
      <c r="X18" s="127" t="s">
        <v>174</v>
      </c>
      <c r="Y18" s="127">
        <v>-28.53</v>
      </c>
      <c r="Z18" s="127">
        <v>2.85</v>
      </c>
      <c r="AA18" s="118" t="s">
        <v>155</v>
      </c>
      <c r="AB18" s="118" t="s">
        <v>155</v>
      </c>
      <c r="AC18">
        <v>-2507</v>
      </c>
      <c r="AD18" s="121" t="s">
        <v>155</v>
      </c>
      <c r="AE18" t="s">
        <v>155</v>
      </c>
      <c r="AF18" t="s">
        <v>155</v>
      </c>
      <c r="AG18" s="129">
        <v>3887</v>
      </c>
      <c r="AH18" s="2" t="s">
        <v>155</v>
      </c>
      <c r="AI18" t="s">
        <v>155</v>
      </c>
      <c r="AJ18" t="s">
        <v>155</v>
      </c>
      <c r="AK18" t="s">
        <v>155</v>
      </c>
      <c r="AL18" t="s">
        <v>175</v>
      </c>
      <c r="AM18" s="127" t="s">
        <v>176</v>
      </c>
      <c r="AN18" s="118" t="s">
        <v>155</v>
      </c>
      <c r="AO18" s="118" t="s">
        <v>155</v>
      </c>
      <c r="AP18" s="118" t="s">
        <v>155</v>
      </c>
      <c r="AQ18" s="118" t="s">
        <v>155</v>
      </c>
      <c r="AR18" s="118" t="s">
        <v>155</v>
      </c>
      <c r="AS18" s="118" t="s">
        <v>155</v>
      </c>
      <c r="AT18" s="118" t="s">
        <v>155</v>
      </c>
      <c r="AU18" s="127" t="s">
        <v>177</v>
      </c>
      <c r="AV18" s="127" t="s">
        <v>178</v>
      </c>
      <c r="AW18" s="127" t="s">
        <v>179</v>
      </c>
      <c r="AX18" s="127" t="s">
        <v>155</v>
      </c>
      <c r="AY18" s="127" t="s">
        <v>180</v>
      </c>
      <c r="AZ18" s="127" t="s">
        <v>181</v>
      </c>
      <c r="BA18" s="127" t="s">
        <v>182</v>
      </c>
      <c r="BB18" s="127" t="s">
        <v>155</v>
      </c>
      <c r="BC18" s="118" t="s">
        <v>155</v>
      </c>
      <c r="BD18" s="118" t="s">
        <v>155</v>
      </c>
      <c r="BE18" s="136">
        <v>17.114821687658029</v>
      </c>
      <c r="BF18" s="127" t="s">
        <v>183</v>
      </c>
      <c r="BG18" s="137">
        <v>0.28000000000000003</v>
      </c>
      <c r="BH18" s="127">
        <v>0.83399999999999996</v>
      </c>
      <c r="BI18" s="127" t="s">
        <v>155</v>
      </c>
      <c r="BJ18" s="139" t="s">
        <v>155</v>
      </c>
      <c r="BK18" s="127">
        <v>3.6</v>
      </c>
      <c r="BL18" s="127"/>
      <c r="BM18" s="127" t="s">
        <v>155</v>
      </c>
      <c r="BN18" s="127" t="s">
        <v>198</v>
      </c>
      <c r="BO18" s="127" t="s">
        <v>185</v>
      </c>
      <c r="BP18" s="136">
        <v>16.204822167455671</v>
      </c>
      <c r="BQ18" s="118" t="s">
        <v>155</v>
      </c>
      <c r="BR18" s="118" t="s">
        <v>155</v>
      </c>
      <c r="BS18" s="118" t="s">
        <v>155</v>
      </c>
      <c r="BT18" s="118" t="s">
        <v>155</v>
      </c>
      <c r="BU18" s="118" t="s">
        <v>155</v>
      </c>
      <c r="BV18" s="118" t="s">
        <v>155</v>
      </c>
      <c r="BW18" s="118" t="s">
        <v>155</v>
      </c>
      <c r="BX18" s="141">
        <v>23.1661</v>
      </c>
      <c r="BY18" s="118" t="s">
        <v>155</v>
      </c>
      <c r="BZ18" s="118" t="s">
        <v>155</v>
      </c>
      <c r="CA18" s="118" t="s">
        <v>155</v>
      </c>
      <c r="CB18" s="118" t="s">
        <v>155</v>
      </c>
      <c r="CC18" s="118" t="s">
        <v>155</v>
      </c>
      <c r="CD18" s="118" t="s">
        <v>155</v>
      </c>
      <c r="CE18" s="118" t="s">
        <v>155</v>
      </c>
      <c r="CF18" s="118" t="s">
        <v>155</v>
      </c>
      <c r="CG18" s="118" t="s">
        <v>155</v>
      </c>
      <c r="CH18" s="118" t="s">
        <v>204</v>
      </c>
      <c r="CI18" s="118" t="s">
        <v>155</v>
      </c>
      <c r="CJ18" s="118" t="s">
        <v>155</v>
      </c>
      <c r="CK18" s="118" t="s">
        <v>155</v>
      </c>
      <c r="CL18" s="118" t="s">
        <v>155</v>
      </c>
      <c r="CM18" s="118" t="s">
        <v>155</v>
      </c>
      <c r="CN18" s="118" t="s">
        <v>155</v>
      </c>
      <c r="CO18" s="118" t="s">
        <v>155</v>
      </c>
      <c r="CP18" s="118" t="s">
        <v>155</v>
      </c>
      <c r="CQ18" s="118" t="s">
        <v>155</v>
      </c>
      <c r="CR18" s="118" t="s">
        <v>155</v>
      </c>
      <c r="CS18" s="118" t="s">
        <v>155</v>
      </c>
      <c r="CT18" s="118" t="s">
        <v>155</v>
      </c>
      <c r="CU18">
        <v>36</v>
      </c>
      <c r="CV18" t="s">
        <v>205</v>
      </c>
      <c r="CW18">
        <v>3</v>
      </c>
      <c r="CX18" t="s">
        <v>155</v>
      </c>
      <c r="CY18" t="s">
        <v>155</v>
      </c>
      <c r="CZ18" t="s">
        <v>155</v>
      </c>
      <c r="DA18" t="s">
        <v>155</v>
      </c>
      <c r="DB18" t="s">
        <v>155</v>
      </c>
      <c r="DC18" t="s">
        <v>155</v>
      </c>
      <c r="DD18" t="s">
        <v>155</v>
      </c>
      <c r="DE18" t="s">
        <v>155</v>
      </c>
      <c r="DF18" t="s">
        <v>155</v>
      </c>
      <c r="DG18" t="s">
        <v>155</v>
      </c>
      <c r="DH18" t="s">
        <v>155</v>
      </c>
      <c r="DI18" t="s">
        <v>155</v>
      </c>
      <c r="DJ18" t="s">
        <v>155</v>
      </c>
      <c r="DK18" t="s">
        <v>155</v>
      </c>
      <c r="DL18" t="s">
        <v>155</v>
      </c>
      <c r="DM18" t="s">
        <v>155</v>
      </c>
      <c r="DN18" t="s">
        <v>155</v>
      </c>
      <c r="DO18" s="136">
        <v>39.065820000000002</v>
      </c>
      <c r="DP18" t="s">
        <v>155</v>
      </c>
      <c r="DQ18" t="s">
        <v>155</v>
      </c>
      <c r="DR18" s="127" t="s">
        <v>206</v>
      </c>
      <c r="DS18" s="118" t="s">
        <v>155</v>
      </c>
      <c r="DT18" s="118" t="s">
        <v>155</v>
      </c>
      <c r="DU18">
        <v>1.0271999999999999</v>
      </c>
      <c r="DV18" t="s">
        <v>155</v>
      </c>
      <c r="DW18" t="s">
        <v>155</v>
      </c>
      <c r="DX18" t="s">
        <v>207</v>
      </c>
      <c r="DY18" t="s">
        <v>181</v>
      </c>
      <c r="DZ18" s="127" t="s">
        <v>207</v>
      </c>
      <c r="EA18" s="118" t="s">
        <v>155</v>
      </c>
      <c r="EB18" s="118" t="s">
        <v>155</v>
      </c>
      <c r="EC18" s="118" t="s">
        <v>155</v>
      </c>
      <c r="ED18" s="118" t="s">
        <v>155</v>
      </c>
      <c r="EE18" s="118" t="s">
        <v>155</v>
      </c>
      <c r="EF18" s="118" t="s">
        <v>155</v>
      </c>
      <c r="EG18" s="118" t="s">
        <v>155</v>
      </c>
      <c r="EH18" s="127" t="s">
        <v>208</v>
      </c>
      <c r="EI18" s="127" t="s">
        <v>209</v>
      </c>
      <c r="EJ18" s="118" t="s">
        <v>155</v>
      </c>
      <c r="EK18">
        <v>2300</v>
      </c>
      <c r="EL18" s="118" t="s">
        <v>155</v>
      </c>
      <c r="EM18" s="118" t="s">
        <v>155</v>
      </c>
      <c r="EN18" s="118" t="s">
        <v>155</v>
      </c>
      <c r="EO18" s="118" t="s">
        <v>155</v>
      </c>
      <c r="EP18" s="118" t="s">
        <v>155</v>
      </c>
      <c r="EQ18" s="118" t="s">
        <v>155</v>
      </c>
      <c r="ER18" s="118" t="s">
        <v>155</v>
      </c>
      <c r="ES18" s="136">
        <v>7.9336064893785823</v>
      </c>
      <c r="ET18" s="127" t="s">
        <v>210</v>
      </c>
      <c r="EU18" s="127" t="s">
        <v>155</v>
      </c>
      <c r="EV18" s="127" t="s">
        <v>155</v>
      </c>
      <c r="EW18" s="144">
        <v>506.94332885742188</v>
      </c>
      <c r="EX18" s="118" t="s">
        <v>155</v>
      </c>
      <c r="EY18" t="s">
        <v>155</v>
      </c>
      <c r="EZ18" s="147">
        <f t="shared" si="6"/>
        <v>506.94332885742188</v>
      </c>
      <c r="FA18" s="146">
        <v>46.490875244140625</v>
      </c>
      <c r="FB18" s="146">
        <v>41.040435791015625</v>
      </c>
      <c r="FC18" t="s">
        <v>155</v>
      </c>
      <c r="FD18" s="127" t="s">
        <v>211</v>
      </c>
      <c r="FE18" t="s">
        <v>155</v>
      </c>
      <c r="FF18" t="s">
        <v>155</v>
      </c>
      <c r="FG18" t="s">
        <v>155</v>
      </c>
      <c r="FH18" t="s">
        <v>155</v>
      </c>
      <c r="FI18" t="s">
        <v>155</v>
      </c>
      <c r="FJ18" t="s">
        <v>155</v>
      </c>
      <c r="FK18" t="s">
        <v>155</v>
      </c>
      <c r="FL18" t="s">
        <v>155</v>
      </c>
      <c r="FM18" t="s">
        <v>155</v>
      </c>
      <c r="FN18" t="s">
        <v>155</v>
      </c>
      <c r="FO18" t="s">
        <v>155</v>
      </c>
      <c r="FP18" t="s">
        <v>155</v>
      </c>
      <c r="FQ18" s="127" t="s">
        <v>234</v>
      </c>
    </row>
    <row r="19" spans="1:173" ht="17">
      <c r="A19" s="118" t="s">
        <v>148</v>
      </c>
      <c r="B19" t="s">
        <v>149</v>
      </c>
      <c r="C19">
        <v>2016</v>
      </c>
      <c r="D19" s="132" t="s">
        <v>150</v>
      </c>
      <c r="E19" s="147">
        <f t="shared" si="0"/>
        <v>4099.5</v>
      </c>
      <c r="F19" s="147" t="str">
        <f t="shared" si="1"/>
        <v>NA</v>
      </c>
      <c r="G19" s="147" t="str">
        <f t="shared" si="2"/>
        <v>NA</v>
      </c>
      <c r="H19" s="147">
        <f t="shared" si="3"/>
        <v>379.76510620117188</v>
      </c>
      <c r="I19" s="147">
        <f t="shared" si="4"/>
        <v>30.623687744140625</v>
      </c>
      <c r="J19" s="147">
        <f t="shared" si="5"/>
        <v>27.59283447265625</v>
      </c>
      <c r="K19" s="127" t="s">
        <v>151</v>
      </c>
      <c r="L19" s="130" t="s">
        <v>152</v>
      </c>
      <c r="M19" s="131" t="s">
        <v>169</v>
      </c>
      <c r="N19" s="132" t="s">
        <v>150</v>
      </c>
      <c r="O19" s="124">
        <v>1264</v>
      </c>
      <c r="P19" s="124" t="s">
        <v>154</v>
      </c>
      <c r="Q19" s="124">
        <v>3</v>
      </c>
      <c r="R19" s="124">
        <v>6</v>
      </c>
      <c r="S19" s="124">
        <v>32</v>
      </c>
      <c r="T19" s="124">
        <v>34</v>
      </c>
      <c r="U19" t="s">
        <v>155</v>
      </c>
      <c r="V19" t="s">
        <v>155</v>
      </c>
      <c r="W19" t="s">
        <v>155</v>
      </c>
      <c r="X19" s="127" t="s">
        <v>174</v>
      </c>
      <c r="Y19" s="127">
        <v>-28.53</v>
      </c>
      <c r="Z19" s="127">
        <v>2.85</v>
      </c>
      <c r="AA19" s="118" t="s">
        <v>155</v>
      </c>
      <c r="AB19" s="118" t="s">
        <v>155</v>
      </c>
      <c r="AC19">
        <v>-2507</v>
      </c>
      <c r="AD19" s="121" t="s">
        <v>155</v>
      </c>
      <c r="AE19" t="s">
        <v>155</v>
      </c>
      <c r="AF19" t="s">
        <v>155</v>
      </c>
      <c r="AG19" s="129">
        <v>4099.5</v>
      </c>
      <c r="AH19" s="2" t="s">
        <v>155</v>
      </c>
      <c r="AI19" t="s">
        <v>155</v>
      </c>
      <c r="AJ19" t="s">
        <v>155</v>
      </c>
      <c r="AK19" t="s">
        <v>155</v>
      </c>
      <c r="AL19" t="s">
        <v>175</v>
      </c>
      <c r="AM19" s="127" t="s">
        <v>176</v>
      </c>
      <c r="AN19" s="118" t="s">
        <v>155</v>
      </c>
      <c r="AO19" s="118" t="s">
        <v>155</v>
      </c>
      <c r="AP19" s="118" t="s">
        <v>155</v>
      </c>
      <c r="AQ19" s="118" t="s">
        <v>155</v>
      </c>
      <c r="AR19" s="118" t="s">
        <v>155</v>
      </c>
      <c r="AS19" s="118" t="s">
        <v>155</v>
      </c>
      <c r="AT19" s="118" t="s">
        <v>155</v>
      </c>
      <c r="AU19" s="127" t="s">
        <v>177</v>
      </c>
      <c r="AV19" s="127" t="s">
        <v>178</v>
      </c>
      <c r="AW19" s="127" t="s">
        <v>179</v>
      </c>
      <c r="AX19" s="127" t="s">
        <v>155</v>
      </c>
      <c r="AY19" s="127" t="s">
        <v>180</v>
      </c>
      <c r="AZ19" s="127" t="s">
        <v>181</v>
      </c>
      <c r="BA19" s="127" t="s">
        <v>182</v>
      </c>
      <c r="BB19" s="127" t="s">
        <v>155</v>
      </c>
      <c r="BC19" s="118" t="s">
        <v>155</v>
      </c>
      <c r="BD19" s="118" t="s">
        <v>155</v>
      </c>
      <c r="BE19" s="136">
        <v>17.930952974572051</v>
      </c>
      <c r="BF19" s="127" t="s">
        <v>183</v>
      </c>
      <c r="BG19" s="137">
        <v>0.28000000000000003</v>
      </c>
      <c r="BH19" s="127">
        <v>0.83399999999999996</v>
      </c>
      <c r="BI19" s="127" t="s">
        <v>155</v>
      </c>
      <c r="BJ19" s="139" t="s">
        <v>155</v>
      </c>
      <c r="BK19" s="127">
        <v>3.6</v>
      </c>
      <c r="BL19" s="127"/>
      <c r="BM19" s="127" t="s">
        <v>155</v>
      </c>
      <c r="BN19" s="127" t="s">
        <v>199</v>
      </c>
      <c r="BO19" s="127" t="s">
        <v>185</v>
      </c>
      <c r="BP19" s="136">
        <v>17.183396852004858</v>
      </c>
      <c r="BQ19" s="118" t="s">
        <v>155</v>
      </c>
      <c r="BR19" s="118" t="s">
        <v>155</v>
      </c>
      <c r="BS19" s="118" t="s">
        <v>155</v>
      </c>
      <c r="BT19" s="118" t="s">
        <v>155</v>
      </c>
      <c r="BU19" s="118" t="s">
        <v>155</v>
      </c>
      <c r="BV19" s="118" t="s">
        <v>155</v>
      </c>
      <c r="BW19" s="118" t="s">
        <v>155</v>
      </c>
      <c r="BX19" s="141">
        <v>23.229849999999999</v>
      </c>
      <c r="BY19" s="118" t="s">
        <v>155</v>
      </c>
      <c r="BZ19" s="118" t="s">
        <v>155</v>
      </c>
      <c r="CA19" s="118" t="s">
        <v>155</v>
      </c>
      <c r="CB19" s="118" t="s">
        <v>155</v>
      </c>
      <c r="CC19" s="118" t="s">
        <v>155</v>
      </c>
      <c r="CD19" s="118" t="s">
        <v>155</v>
      </c>
      <c r="CE19" s="118" t="s">
        <v>155</v>
      </c>
      <c r="CF19" s="118" t="s">
        <v>155</v>
      </c>
      <c r="CG19" s="118" t="s">
        <v>155</v>
      </c>
      <c r="CH19" s="118" t="s">
        <v>204</v>
      </c>
      <c r="CI19" s="118" t="s">
        <v>155</v>
      </c>
      <c r="CJ19" s="118" t="s">
        <v>155</v>
      </c>
      <c r="CK19" s="118" t="s">
        <v>155</v>
      </c>
      <c r="CL19" s="118" t="s">
        <v>155</v>
      </c>
      <c r="CM19" s="118" t="s">
        <v>155</v>
      </c>
      <c r="CN19" s="118" t="s">
        <v>155</v>
      </c>
      <c r="CO19" s="118" t="s">
        <v>155</v>
      </c>
      <c r="CP19" s="118" t="s">
        <v>155</v>
      </c>
      <c r="CQ19" s="118" t="s">
        <v>155</v>
      </c>
      <c r="CR19" s="118" t="s">
        <v>155</v>
      </c>
      <c r="CS19" s="118" t="s">
        <v>155</v>
      </c>
      <c r="CT19" s="118" t="s">
        <v>155</v>
      </c>
      <c r="CU19">
        <v>36</v>
      </c>
      <c r="CV19" t="s">
        <v>205</v>
      </c>
      <c r="CW19">
        <v>3</v>
      </c>
      <c r="CX19" t="s">
        <v>155</v>
      </c>
      <c r="CY19" t="s">
        <v>155</v>
      </c>
      <c r="CZ19" t="s">
        <v>155</v>
      </c>
      <c r="DA19" t="s">
        <v>155</v>
      </c>
      <c r="DB19" t="s">
        <v>155</v>
      </c>
      <c r="DC19" t="s">
        <v>155</v>
      </c>
      <c r="DD19" t="s">
        <v>155</v>
      </c>
      <c r="DE19" t="s">
        <v>155</v>
      </c>
      <c r="DF19" t="s">
        <v>155</v>
      </c>
      <c r="DG19" t="s">
        <v>155</v>
      </c>
      <c r="DH19" t="s">
        <v>155</v>
      </c>
      <c r="DI19" t="s">
        <v>155</v>
      </c>
      <c r="DJ19" t="s">
        <v>155</v>
      </c>
      <c r="DK19" t="s">
        <v>155</v>
      </c>
      <c r="DL19" t="s">
        <v>155</v>
      </c>
      <c r="DM19" t="s">
        <v>155</v>
      </c>
      <c r="DN19" t="s">
        <v>155</v>
      </c>
      <c r="DO19" s="136">
        <v>39.036070000000002</v>
      </c>
      <c r="DP19" t="s">
        <v>155</v>
      </c>
      <c r="DQ19" t="s">
        <v>155</v>
      </c>
      <c r="DR19" s="127" t="s">
        <v>206</v>
      </c>
      <c r="DS19" s="118" t="s">
        <v>155</v>
      </c>
      <c r="DT19" s="118" t="s">
        <v>155</v>
      </c>
      <c r="DU19">
        <v>1.0271999999999999</v>
      </c>
      <c r="DV19" t="s">
        <v>155</v>
      </c>
      <c r="DW19" t="s">
        <v>155</v>
      </c>
      <c r="DX19" t="s">
        <v>207</v>
      </c>
      <c r="DY19" t="s">
        <v>181</v>
      </c>
      <c r="DZ19" s="127" t="s">
        <v>207</v>
      </c>
      <c r="EA19" s="118" t="s">
        <v>155</v>
      </c>
      <c r="EB19" s="118" t="s">
        <v>155</v>
      </c>
      <c r="EC19" s="118" t="s">
        <v>155</v>
      </c>
      <c r="ED19" s="118" t="s">
        <v>155</v>
      </c>
      <c r="EE19" s="118" t="s">
        <v>155</v>
      </c>
      <c r="EF19" s="118" t="s">
        <v>155</v>
      </c>
      <c r="EG19" s="118" t="s">
        <v>155</v>
      </c>
      <c r="EH19" s="127" t="s">
        <v>208</v>
      </c>
      <c r="EI19" s="127" t="s">
        <v>209</v>
      </c>
      <c r="EJ19" s="118" t="s">
        <v>155</v>
      </c>
      <c r="EK19">
        <v>2300</v>
      </c>
      <c r="EL19" s="118" t="s">
        <v>155</v>
      </c>
      <c r="EM19" s="118" t="s">
        <v>155</v>
      </c>
      <c r="EN19" s="118" t="s">
        <v>155</v>
      </c>
      <c r="EO19" s="118" t="s">
        <v>155</v>
      </c>
      <c r="EP19" s="118" t="s">
        <v>155</v>
      </c>
      <c r="EQ19" s="118" t="s">
        <v>155</v>
      </c>
      <c r="ER19" s="118" t="s">
        <v>155</v>
      </c>
      <c r="ES19" s="136">
        <v>8.0376148328555832</v>
      </c>
      <c r="ET19" s="127" t="s">
        <v>210</v>
      </c>
      <c r="EU19" s="127" t="s">
        <v>155</v>
      </c>
      <c r="EV19" s="127" t="s">
        <v>155</v>
      </c>
      <c r="EW19" s="144">
        <v>379.76510620117188</v>
      </c>
      <c r="EX19" s="118" t="s">
        <v>155</v>
      </c>
      <c r="EY19" t="s">
        <v>155</v>
      </c>
      <c r="EZ19" s="147">
        <f t="shared" si="6"/>
        <v>379.76510620117188</v>
      </c>
      <c r="FA19" s="146">
        <v>30.623687744140625</v>
      </c>
      <c r="FB19" s="146">
        <v>27.59283447265625</v>
      </c>
      <c r="FC19" t="s">
        <v>155</v>
      </c>
      <c r="FD19" s="127" t="s">
        <v>211</v>
      </c>
      <c r="FE19" t="s">
        <v>155</v>
      </c>
      <c r="FF19" t="s">
        <v>155</v>
      </c>
      <c r="FG19" t="s">
        <v>155</v>
      </c>
      <c r="FH19" t="s">
        <v>155</v>
      </c>
      <c r="FI19" t="s">
        <v>155</v>
      </c>
      <c r="FJ19" t="s">
        <v>155</v>
      </c>
      <c r="FK19" t="s">
        <v>155</v>
      </c>
      <c r="FL19" t="s">
        <v>155</v>
      </c>
      <c r="FM19" t="s">
        <v>155</v>
      </c>
      <c r="FN19" t="s">
        <v>155</v>
      </c>
      <c r="FO19" t="s">
        <v>155</v>
      </c>
      <c r="FP19" t="s">
        <v>155</v>
      </c>
      <c r="FQ19" s="127" t="s">
        <v>234</v>
      </c>
    </row>
    <row r="20" spans="1:173" ht="17">
      <c r="A20" s="118" t="s">
        <v>148</v>
      </c>
      <c r="B20" t="s">
        <v>149</v>
      </c>
      <c r="C20">
        <v>2016</v>
      </c>
      <c r="D20" s="132" t="s">
        <v>150</v>
      </c>
      <c r="E20" s="147">
        <f t="shared" si="0"/>
        <v>4199.1000000000004</v>
      </c>
      <c r="F20" s="147" t="str">
        <f t="shared" si="1"/>
        <v>NA</v>
      </c>
      <c r="G20" s="147" t="str">
        <f t="shared" si="2"/>
        <v>NA</v>
      </c>
      <c r="H20" s="147" t="str">
        <f t="shared" si="3"/>
        <v>NA</v>
      </c>
      <c r="I20" s="147" t="str">
        <f t="shared" si="4"/>
        <v>NA</v>
      </c>
      <c r="J20" s="147" t="str">
        <f t="shared" si="5"/>
        <v>NA</v>
      </c>
      <c r="K20" s="127" t="s">
        <v>151</v>
      </c>
      <c r="L20" s="130" t="s">
        <v>152</v>
      </c>
      <c r="M20" s="131" t="s">
        <v>172</v>
      </c>
      <c r="N20" s="132" t="s">
        <v>150</v>
      </c>
      <c r="O20" s="124">
        <v>1264</v>
      </c>
      <c r="P20" s="124" t="s">
        <v>154</v>
      </c>
      <c r="Q20" s="124">
        <v>3</v>
      </c>
      <c r="R20" s="124">
        <v>7</v>
      </c>
      <c r="S20" s="124">
        <v>32</v>
      </c>
      <c r="T20" s="124">
        <v>34</v>
      </c>
      <c r="U20" t="s">
        <v>155</v>
      </c>
      <c r="V20" t="s">
        <v>155</v>
      </c>
      <c r="W20" t="s">
        <v>155</v>
      </c>
      <c r="X20" s="127" t="s">
        <v>174</v>
      </c>
      <c r="Y20" s="127">
        <v>-28.53</v>
      </c>
      <c r="Z20" s="127">
        <v>2.85</v>
      </c>
      <c r="AA20" s="118" t="s">
        <v>155</v>
      </c>
      <c r="AB20" s="118" t="s">
        <v>155</v>
      </c>
      <c r="AC20">
        <v>-2507</v>
      </c>
      <c r="AD20" s="121" t="s">
        <v>155</v>
      </c>
      <c r="AE20" t="s">
        <v>155</v>
      </c>
      <c r="AF20" t="s">
        <v>155</v>
      </c>
      <c r="AG20" s="129">
        <v>4199.1000000000004</v>
      </c>
      <c r="AH20" s="2" t="s">
        <v>155</v>
      </c>
      <c r="AI20" t="s">
        <v>155</v>
      </c>
      <c r="AJ20" t="s">
        <v>155</v>
      </c>
      <c r="AK20" t="s">
        <v>155</v>
      </c>
      <c r="AL20" t="s">
        <v>175</v>
      </c>
      <c r="AM20" s="127" t="s">
        <v>176</v>
      </c>
      <c r="AN20" s="118" t="s">
        <v>155</v>
      </c>
      <c r="AO20" s="118" t="s">
        <v>155</v>
      </c>
      <c r="AP20" s="118" t="s">
        <v>155</v>
      </c>
      <c r="AQ20" s="118" t="s">
        <v>155</v>
      </c>
      <c r="AR20" s="118" t="s">
        <v>155</v>
      </c>
      <c r="AS20" s="118" t="s">
        <v>155</v>
      </c>
      <c r="AT20" s="118" t="s">
        <v>155</v>
      </c>
      <c r="AU20" s="127" t="s">
        <v>177</v>
      </c>
      <c r="AV20" s="127" t="s">
        <v>178</v>
      </c>
      <c r="AW20" s="127" t="s">
        <v>179</v>
      </c>
      <c r="AX20" s="127" t="s">
        <v>155</v>
      </c>
      <c r="AY20" s="127" t="s">
        <v>180</v>
      </c>
      <c r="AZ20" s="127" t="s">
        <v>181</v>
      </c>
      <c r="BA20" s="127" t="s">
        <v>182</v>
      </c>
      <c r="BB20" s="127" t="s">
        <v>155</v>
      </c>
      <c r="BC20" s="118" t="s">
        <v>155</v>
      </c>
      <c r="BD20" s="118" t="s">
        <v>155</v>
      </c>
      <c r="BE20" s="136">
        <v>15.436925258546601</v>
      </c>
      <c r="BF20" s="127" t="s">
        <v>183</v>
      </c>
      <c r="BG20" s="136">
        <v>0.37389725259166529</v>
      </c>
      <c r="BH20" s="127">
        <v>0.83399999999999996</v>
      </c>
      <c r="BI20" s="127" t="s">
        <v>155</v>
      </c>
      <c r="BJ20" s="139" t="s">
        <v>155</v>
      </c>
      <c r="BK20" s="127">
        <v>3.6</v>
      </c>
      <c r="BL20" s="127"/>
      <c r="BM20" s="127" t="s">
        <v>155</v>
      </c>
      <c r="BN20" s="127" t="s">
        <v>202</v>
      </c>
      <c r="BO20" s="127" t="s">
        <v>185</v>
      </c>
      <c r="BP20" s="118" t="s">
        <v>155</v>
      </c>
      <c r="BQ20" s="118" t="s">
        <v>155</v>
      </c>
      <c r="BR20" s="118" t="s">
        <v>155</v>
      </c>
      <c r="BS20" s="118" t="s">
        <v>155</v>
      </c>
      <c r="BT20" s="118" t="s">
        <v>155</v>
      </c>
      <c r="BU20" s="118" t="s">
        <v>155</v>
      </c>
      <c r="BV20" s="118" t="s">
        <v>155</v>
      </c>
      <c r="BW20" s="118" t="s">
        <v>155</v>
      </c>
      <c r="BX20" s="118" t="s">
        <v>155</v>
      </c>
      <c r="BY20" s="118" t="s">
        <v>155</v>
      </c>
      <c r="BZ20" s="118" t="s">
        <v>155</v>
      </c>
      <c r="CA20" s="118" t="s">
        <v>155</v>
      </c>
      <c r="CB20" s="118" t="s">
        <v>155</v>
      </c>
      <c r="CC20" s="118" t="s">
        <v>155</v>
      </c>
      <c r="CD20" s="118" t="s">
        <v>155</v>
      </c>
      <c r="CE20" s="118" t="s">
        <v>155</v>
      </c>
      <c r="CF20" s="118" t="s">
        <v>155</v>
      </c>
      <c r="CG20" s="118" t="s">
        <v>155</v>
      </c>
      <c r="CH20" s="118" t="s">
        <v>155</v>
      </c>
      <c r="CI20" s="118" t="s">
        <v>155</v>
      </c>
      <c r="CJ20" s="118" t="s">
        <v>155</v>
      </c>
      <c r="CK20" s="118" t="s">
        <v>155</v>
      </c>
      <c r="CL20" s="118" t="s">
        <v>155</v>
      </c>
      <c r="CM20" s="118" t="s">
        <v>155</v>
      </c>
      <c r="CN20" s="118" t="s">
        <v>155</v>
      </c>
      <c r="CO20" s="118" t="s">
        <v>155</v>
      </c>
      <c r="CP20" s="118" t="s">
        <v>155</v>
      </c>
      <c r="CQ20" s="118" t="s">
        <v>155</v>
      </c>
      <c r="CR20" s="118" t="s">
        <v>155</v>
      </c>
      <c r="CS20" s="118" t="s">
        <v>155</v>
      </c>
      <c r="CT20" s="118" t="s">
        <v>155</v>
      </c>
      <c r="CU20" t="s">
        <v>155</v>
      </c>
      <c r="CV20" t="s">
        <v>155</v>
      </c>
      <c r="CW20" t="s">
        <v>155</v>
      </c>
      <c r="CX20" t="s">
        <v>155</v>
      </c>
      <c r="CY20" t="s">
        <v>155</v>
      </c>
      <c r="CZ20" t="s">
        <v>155</v>
      </c>
      <c r="DA20" t="s">
        <v>155</v>
      </c>
      <c r="DB20" t="s">
        <v>155</v>
      </c>
      <c r="DC20" t="s">
        <v>155</v>
      </c>
      <c r="DD20" t="s">
        <v>155</v>
      </c>
      <c r="DE20" t="s">
        <v>155</v>
      </c>
      <c r="DF20" t="s">
        <v>155</v>
      </c>
      <c r="DG20" t="s">
        <v>155</v>
      </c>
      <c r="DH20" t="s">
        <v>155</v>
      </c>
      <c r="DI20" t="s">
        <v>155</v>
      </c>
      <c r="DJ20" t="s">
        <v>155</v>
      </c>
      <c r="DK20" t="s">
        <v>155</v>
      </c>
      <c r="DL20" t="s">
        <v>155</v>
      </c>
      <c r="DM20" t="s">
        <v>155</v>
      </c>
      <c r="DN20" t="s">
        <v>155</v>
      </c>
      <c r="DO20" t="s">
        <v>155</v>
      </c>
      <c r="DP20" t="s">
        <v>155</v>
      </c>
      <c r="DQ20" t="s">
        <v>155</v>
      </c>
      <c r="DR20" t="s">
        <v>155</v>
      </c>
      <c r="DS20" s="118" t="s">
        <v>155</v>
      </c>
      <c r="DT20" s="118" t="s">
        <v>155</v>
      </c>
      <c r="DU20" s="118" t="s">
        <v>155</v>
      </c>
      <c r="DV20" s="118" t="s">
        <v>155</v>
      </c>
      <c r="DW20" s="118" t="s">
        <v>155</v>
      </c>
      <c r="DX20" t="s">
        <v>207</v>
      </c>
      <c r="DY20" s="118" t="s">
        <v>155</v>
      </c>
      <c r="DZ20" s="118" t="s">
        <v>155</v>
      </c>
      <c r="EA20" s="118" t="s">
        <v>155</v>
      </c>
      <c r="EB20" s="118" t="s">
        <v>155</v>
      </c>
      <c r="EC20" s="118" t="s">
        <v>155</v>
      </c>
      <c r="ED20" s="118" t="s">
        <v>155</v>
      </c>
      <c r="EE20" s="118" t="s">
        <v>155</v>
      </c>
      <c r="EF20" s="118" t="s">
        <v>155</v>
      </c>
      <c r="EG20" s="118" t="s">
        <v>155</v>
      </c>
      <c r="EH20" s="118" t="s">
        <v>155</v>
      </c>
      <c r="EI20" s="118" t="s">
        <v>155</v>
      </c>
      <c r="EJ20" s="118" t="s">
        <v>155</v>
      </c>
      <c r="EK20" s="118" t="s">
        <v>155</v>
      </c>
      <c r="EL20" s="118" t="s">
        <v>155</v>
      </c>
      <c r="EM20" s="118" t="s">
        <v>155</v>
      </c>
      <c r="EN20" s="118" t="s">
        <v>155</v>
      </c>
      <c r="EO20" s="118" t="s">
        <v>155</v>
      </c>
      <c r="EP20" s="118" t="s">
        <v>155</v>
      </c>
      <c r="EQ20" s="118" t="s">
        <v>155</v>
      </c>
      <c r="ER20" s="118" t="s">
        <v>155</v>
      </c>
      <c r="ES20" s="118" t="s">
        <v>155</v>
      </c>
      <c r="ET20" s="118" t="s">
        <v>155</v>
      </c>
      <c r="EU20" s="118" t="s">
        <v>155</v>
      </c>
      <c r="EV20" s="118" t="s">
        <v>155</v>
      </c>
      <c r="EW20" s="118" t="s">
        <v>155</v>
      </c>
      <c r="EX20" s="118" t="s">
        <v>155</v>
      </c>
      <c r="EY20" s="118" t="s">
        <v>155</v>
      </c>
      <c r="EZ20" s="147" t="str">
        <f t="shared" si="6"/>
        <v>NA</v>
      </c>
      <c r="FA20" s="118" t="s">
        <v>155</v>
      </c>
      <c r="FB20" s="118" t="s">
        <v>155</v>
      </c>
      <c r="FC20" s="118" t="s">
        <v>155</v>
      </c>
      <c r="FD20" s="118" t="s">
        <v>155</v>
      </c>
      <c r="FE20" s="118" t="s">
        <v>155</v>
      </c>
      <c r="FF20" s="118" t="s">
        <v>155</v>
      </c>
      <c r="FG20" s="118" t="s">
        <v>155</v>
      </c>
      <c r="FH20" s="118" t="s">
        <v>155</v>
      </c>
      <c r="FI20" s="118" t="s">
        <v>155</v>
      </c>
      <c r="FJ20" s="118" t="s">
        <v>155</v>
      </c>
      <c r="FK20" s="118" t="s">
        <v>155</v>
      </c>
      <c r="FL20" s="118" t="s">
        <v>155</v>
      </c>
      <c r="FM20" s="118" t="s">
        <v>155</v>
      </c>
      <c r="FN20" s="118" t="s">
        <v>155</v>
      </c>
      <c r="FO20" s="118" t="s">
        <v>155</v>
      </c>
      <c r="FP20" s="118" t="s">
        <v>155</v>
      </c>
      <c r="FQ20" s="127" t="s">
        <v>235</v>
      </c>
    </row>
    <row r="21" spans="1:173" ht="17">
      <c r="A21" s="118" t="s">
        <v>148</v>
      </c>
      <c r="B21" t="s">
        <v>149</v>
      </c>
      <c r="C21">
        <v>2016</v>
      </c>
      <c r="D21" s="132" t="s">
        <v>150</v>
      </c>
      <c r="E21" s="147">
        <f t="shared" si="0"/>
        <v>5185</v>
      </c>
      <c r="F21" s="147" t="str">
        <f t="shared" si="1"/>
        <v>NA</v>
      </c>
      <c r="G21" s="147" t="str">
        <f t="shared" si="2"/>
        <v>NA</v>
      </c>
      <c r="H21" s="147">
        <f t="shared" si="3"/>
        <v>432.59115600585938</v>
      </c>
      <c r="I21" s="147">
        <f t="shared" si="4"/>
        <v>57.4195556640625</v>
      </c>
      <c r="J21" s="147">
        <f t="shared" si="5"/>
        <v>48.42742919921875</v>
      </c>
      <c r="K21" s="127" t="s">
        <v>151</v>
      </c>
      <c r="L21" s="130" t="s">
        <v>152</v>
      </c>
      <c r="M21" s="131" t="s">
        <v>170</v>
      </c>
      <c r="N21" s="132" t="s">
        <v>150</v>
      </c>
      <c r="O21" s="124">
        <v>1264</v>
      </c>
      <c r="P21" s="124" t="s">
        <v>154</v>
      </c>
      <c r="Q21" s="124">
        <v>6</v>
      </c>
      <c r="R21" s="124">
        <v>1</v>
      </c>
      <c r="S21" s="124">
        <v>32</v>
      </c>
      <c r="T21" s="124">
        <v>34</v>
      </c>
      <c r="U21" t="s">
        <v>155</v>
      </c>
      <c r="V21" t="s">
        <v>155</v>
      </c>
      <c r="W21" t="s">
        <v>155</v>
      </c>
      <c r="X21" s="127" t="s">
        <v>174</v>
      </c>
      <c r="Y21" s="127">
        <v>-28.53</v>
      </c>
      <c r="Z21" s="127">
        <v>2.85</v>
      </c>
      <c r="AA21" s="118" t="s">
        <v>155</v>
      </c>
      <c r="AB21" s="118" t="s">
        <v>155</v>
      </c>
      <c r="AC21">
        <v>-2507</v>
      </c>
      <c r="AD21" s="121" t="s">
        <v>155</v>
      </c>
      <c r="AE21" t="s">
        <v>155</v>
      </c>
      <c r="AF21" t="s">
        <v>155</v>
      </c>
      <c r="AG21" s="129">
        <v>5185</v>
      </c>
      <c r="AH21" s="2" t="s">
        <v>155</v>
      </c>
      <c r="AI21" t="s">
        <v>155</v>
      </c>
      <c r="AJ21" t="s">
        <v>155</v>
      </c>
      <c r="AK21" t="s">
        <v>155</v>
      </c>
      <c r="AL21" t="s">
        <v>175</v>
      </c>
      <c r="AM21" s="127" t="s">
        <v>176</v>
      </c>
      <c r="AN21" s="118" t="s">
        <v>155</v>
      </c>
      <c r="AO21" s="118" t="s">
        <v>155</v>
      </c>
      <c r="AP21" s="118" t="s">
        <v>155</v>
      </c>
      <c r="AQ21" s="118" t="s">
        <v>155</v>
      </c>
      <c r="AR21" s="118" t="s">
        <v>155</v>
      </c>
      <c r="AS21" s="118" t="s">
        <v>155</v>
      </c>
      <c r="AT21" s="118" t="s">
        <v>155</v>
      </c>
      <c r="AU21" s="127" t="s">
        <v>177</v>
      </c>
      <c r="AV21" s="127" t="s">
        <v>178</v>
      </c>
      <c r="AW21" s="127" t="s">
        <v>179</v>
      </c>
      <c r="AX21" s="127" t="s">
        <v>155</v>
      </c>
      <c r="AY21" s="127" t="s">
        <v>180</v>
      </c>
      <c r="AZ21" s="127" t="s">
        <v>181</v>
      </c>
      <c r="BA21" s="127" t="s">
        <v>182</v>
      </c>
      <c r="BB21" s="127" t="s">
        <v>155</v>
      </c>
      <c r="BC21" s="118" t="s">
        <v>155</v>
      </c>
      <c r="BD21" s="118" t="s">
        <v>155</v>
      </c>
      <c r="BE21" s="136">
        <v>17.423041728223826</v>
      </c>
      <c r="BF21" s="127" t="s">
        <v>183</v>
      </c>
      <c r="BG21" s="137">
        <v>0.42302509817969519</v>
      </c>
      <c r="BH21" s="127">
        <v>0.83399999999999996</v>
      </c>
      <c r="BI21" s="127" t="s">
        <v>155</v>
      </c>
      <c r="BJ21" s="139" t="s">
        <v>155</v>
      </c>
      <c r="BK21" s="127">
        <v>3.6</v>
      </c>
      <c r="BL21" s="127"/>
      <c r="BM21" s="127" t="s">
        <v>155</v>
      </c>
      <c r="BN21" s="127" t="s">
        <v>200</v>
      </c>
      <c r="BO21" s="127" t="s">
        <v>185</v>
      </c>
      <c r="BP21" s="136">
        <v>16.574390561419456</v>
      </c>
      <c r="BQ21" s="118" t="s">
        <v>155</v>
      </c>
      <c r="BR21" s="118" t="s">
        <v>155</v>
      </c>
      <c r="BS21" s="118" t="s">
        <v>155</v>
      </c>
      <c r="BT21" s="118" t="s">
        <v>155</v>
      </c>
      <c r="BU21" s="118" t="s">
        <v>155</v>
      </c>
      <c r="BV21" s="118" t="s">
        <v>155</v>
      </c>
      <c r="BW21" s="118" t="s">
        <v>155</v>
      </c>
      <c r="BX21" s="141">
        <v>23.555499999999999</v>
      </c>
      <c r="BY21" s="118" t="s">
        <v>155</v>
      </c>
      <c r="BZ21" s="118" t="s">
        <v>155</v>
      </c>
      <c r="CA21" s="118" t="s">
        <v>155</v>
      </c>
      <c r="CB21" s="118" t="s">
        <v>155</v>
      </c>
      <c r="CC21" s="118" t="s">
        <v>155</v>
      </c>
      <c r="CD21" s="118" t="s">
        <v>155</v>
      </c>
      <c r="CE21" s="118" t="s">
        <v>155</v>
      </c>
      <c r="CF21" s="118" t="s">
        <v>155</v>
      </c>
      <c r="CG21" s="118" t="s">
        <v>155</v>
      </c>
      <c r="CH21" s="118" t="s">
        <v>204</v>
      </c>
      <c r="CI21" s="118" t="s">
        <v>155</v>
      </c>
      <c r="CJ21" s="118" t="s">
        <v>155</v>
      </c>
      <c r="CK21" s="118" t="s">
        <v>155</v>
      </c>
      <c r="CL21" s="118" t="s">
        <v>155</v>
      </c>
      <c r="CM21" s="118" t="s">
        <v>155</v>
      </c>
      <c r="CN21" s="118" t="s">
        <v>155</v>
      </c>
      <c r="CO21" s="118" t="s">
        <v>155</v>
      </c>
      <c r="CP21" s="118" t="s">
        <v>155</v>
      </c>
      <c r="CQ21" s="118" t="s">
        <v>155</v>
      </c>
      <c r="CR21" s="118" t="s">
        <v>155</v>
      </c>
      <c r="CS21" s="118" t="s">
        <v>155</v>
      </c>
      <c r="CT21" s="118" t="s">
        <v>155</v>
      </c>
      <c r="CU21">
        <v>36</v>
      </c>
      <c r="CV21" t="s">
        <v>205</v>
      </c>
      <c r="CW21">
        <v>3</v>
      </c>
      <c r="CX21" t="s">
        <v>155</v>
      </c>
      <c r="CY21" t="s">
        <v>155</v>
      </c>
      <c r="CZ21" t="s">
        <v>155</v>
      </c>
      <c r="DA21" t="s">
        <v>155</v>
      </c>
      <c r="DB21" t="s">
        <v>155</v>
      </c>
      <c r="DC21" t="s">
        <v>155</v>
      </c>
      <c r="DD21" t="s">
        <v>155</v>
      </c>
      <c r="DE21" t="s">
        <v>155</v>
      </c>
      <c r="DF21" t="s">
        <v>155</v>
      </c>
      <c r="DG21" t="s">
        <v>155</v>
      </c>
      <c r="DH21" t="s">
        <v>155</v>
      </c>
      <c r="DI21" t="s">
        <v>155</v>
      </c>
      <c r="DJ21" t="s">
        <v>155</v>
      </c>
      <c r="DK21" t="s">
        <v>155</v>
      </c>
      <c r="DL21" t="s">
        <v>155</v>
      </c>
      <c r="DM21" t="s">
        <v>155</v>
      </c>
      <c r="DN21" t="s">
        <v>155</v>
      </c>
      <c r="DO21" s="136">
        <v>38.884099999999997</v>
      </c>
      <c r="DP21" t="s">
        <v>155</v>
      </c>
      <c r="DQ21" t="s">
        <v>155</v>
      </c>
      <c r="DR21" s="127" t="s">
        <v>206</v>
      </c>
      <c r="DS21" s="118" t="s">
        <v>155</v>
      </c>
      <c r="DT21" s="118" t="s">
        <v>155</v>
      </c>
      <c r="DU21">
        <v>1.0271999999999999</v>
      </c>
      <c r="DV21" t="s">
        <v>155</v>
      </c>
      <c r="DW21" t="s">
        <v>155</v>
      </c>
      <c r="DX21" t="s">
        <v>207</v>
      </c>
      <c r="DY21" t="s">
        <v>181</v>
      </c>
      <c r="DZ21" s="127" t="s">
        <v>207</v>
      </c>
      <c r="EA21" s="118" t="s">
        <v>155</v>
      </c>
      <c r="EB21" s="118" t="s">
        <v>155</v>
      </c>
      <c r="EC21" s="118" t="s">
        <v>155</v>
      </c>
      <c r="ED21" s="118" t="s">
        <v>155</v>
      </c>
      <c r="EE21" s="118" t="s">
        <v>155</v>
      </c>
      <c r="EF21" s="118" t="s">
        <v>155</v>
      </c>
      <c r="EG21" s="118" t="s">
        <v>155</v>
      </c>
      <c r="EH21" s="127" t="s">
        <v>208</v>
      </c>
      <c r="EI21" s="127" t="s">
        <v>209</v>
      </c>
      <c r="EJ21" s="118" t="s">
        <v>155</v>
      </c>
      <c r="EK21">
        <v>2300</v>
      </c>
      <c r="EL21" s="118" t="s">
        <v>155</v>
      </c>
      <c r="EM21" s="118" t="s">
        <v>155</v>
      </c>
      <c r="EN21" s="118" t="s">
        <v>155</v>
      </c>
      <c r="EO21" s="118" t="s">
        <v>155</v>
      </c>
      <c r="EP21" s="118" t="s">
        <v>155</v>
      </c>
      <c r="EQ21" s="118" t="s">
        <v>155</v>
      </c>
      <c r="ER21" s="118" t="s">
        <v>155</v>
      </c>
      <c r="ES21" s="136">
        <v>7.9878634666153285</v>
      </c>
      <c r="ET21" s="127" t="s">
        <v>210</v>
      </c>
      <c r="EU21" s="127" t="s">
        <v>155</v>
      </c>
      <c r="EV21" s="127" t="s">
        <v>155</v>
      </c>
      <c r="EW21" s="144">
        <v>432.59115600585938</v>
      </c>
      <c r="EX21" s="118" t="s">
        <v>155</v>
      </c>
      <c r="EY21" t="s">
        <v>155</v>
      </c>
      <c r="EZ21" s="147">
        <f t="shared" si="6"/>
        <v>432.59115600585938</v>
      </c>
      <c r="FA21" s="146">
        <v>57.4195556640625</v>
      </c>
      <c r="FB21" s="146">
        <v>48.42742919921875</v>
      </c>
      <c r="FC21" t="s">
        <v>155</v>
      </c>
      <c r="FD21" s="127" t="s">
        <v>211</v>
      </c>
      <c r="FE21" t="s">
        <v>155</v>
      </c>
      <c r="FF21" t="s">
        <v>155</v>
      </c>
      <c r="FG21" t="s">
        <v>155</v>
      </c>
      <c r="FH21" t="s">
        <v>155</v>
      </c>
      <c r="FI21" t="s">
        <v>155</v>
      </c>
      <c r="FJ21" t="s">
        <v>155</v>
      </c>
      <c r="FK21" t="s">
        <v>155</v>
      </c>
      <c r="FL21" t="s">
        <v>155</v>
      </c>
      <c r="FM21" t="s">
        <v>155</v>
      </c>
      <c r="FN21" t="s">
        <v>155</v>
      </c>
      <c r="FO21" t="s">
        <v>155</v>
      </c>
      <c r="FP21" t="s">
        <v>155</v>
      </c>
      <c r="FQ21" s="127" t="s">
        <v>234</v>
      </c>
    </row>
    <row r="22" spans="1:173" ht="17">
      <c r="A22" s="118" t="s">
        <v>148</v>
      </c>
      <c r="B22" t="s">
        <v>149</v>
      </c>
      <c r="C22">
        <v>2016</v>
      </c>
      <c r="D22" s="132" t="s">
        <v>150</v>
      </c>
      <c r="E22" s="147">
        <f t="shared" si="0"/>
        <v>6350</v>
      </c>
      <c r="F22" s="147" t="str">
        <f t="shared" si="1"/>
        <v>NA</v>
      </c>
      <c r="G22" s="147" t="str">
        <f t="shared" si="2"/>
        <v>NA</v>
      </c>
      <c r="H22" s="147">
        <f t="shared" si="3"/>
        <v>331.83544921875</v>
      </c>
      <c r="I22" s="147">
        <f t="shared" si="4"/>
        <v>29.021728515625</v>
      </c>
      <c r="J22" s="147">
        <f t="shared" si="5"/>
        <v>26.0048828125</v>
      </c>
      <c r="K22" s="127" t="s">
        <v>151</v>
      </c>
      <c r="L22" s="130" t="s">
        <v>152</v>
      </c>
      <c r="M22" s="131" t="s">
        <v>171</v>
      </c>
      <c r="N22" s="132" t="s">
        <v>150</v>
      </c>
      <c r="O22" s="124">
        <v>1264</v>
      </c>
      <c r="P22" s="124" t="s">
        <v>154</v>
      </c>
      <c r="Q22" s="124">
        <v>7</v>
      </c>
      <c r="R22" s="124">
        <v>3</v>
      </c>
      <c r="S22" s="124">
        <v>32</v>
      </c>
      <c r="T22" s="124">
        <v>34</v>
      </c>
      <c r="U22" t="s">
        <v>155</v>
      </c>
      <c r="V22" t="s">
        <v>155</v>
      </c>
      <c r="W22" t="s">
        <v>155</v>
      </c>
      <c r="X22" s="127" t="s">
        <v>174</v>
      </c>
      <c r="Y22" s="127">
        <v>-28.53</v>
      </c>
      <c r="Z22" s="127">
        <v>2.85</v>
      </c>
      <c r="AA22" s="118" t="s">
        <v>155</v>
      </c>
      <c r="AB22" s="118" t="s">
        <v>155</v>
      </c>
      <c r="AC22">
        <v>-2507</v>
      </c>
      <c r="AD22" s="121" t="s">
        <v>155</v>
      </c>
      <c r="AE22" t="s">
        <v>155</v>
      </c>
      <c r="AF22" t="s">
        <v>155</v>
      </c>
      <c r="AG22" s="129">
        <v>6350</v>
      </c>
      <c r="AH22" s="2" t="s">
        <v>155</v>
      </c>
      <c r="AI22" t="s">
        <v>155</v>
      </c>
      <c r="AJ22" t="s">
        <v>155</v>
      </c>
      <c r="AK22" t="s">
        <v>155</v>
      </c>
      <c r="AL22" t="s">
        <v>175</v>
      </c>
      <c r="AM22" s="127" t="s">
        <v>176</v>
      </c>
      <c r="AN22" s="118" t="s">
        <v>155</v>
      </c>
      <c r="AO22" s="118" t="s">
        <v>155</v>
      </c>
      <c r="AP22" s="118" t="s">
        <v>155</v>
      </c>
      <c r="AQ22" s="118" t="s">
        <v>155</v>
      </c>
      <c r="AR22" s="118" t="s">
        <v>155</v>
      </c>
      <c r="AS22" s="118" t="s">
        <v>155</v>
      </c>
      <c r="AT22" s="118" t="s">
        <v>155</v>
      </c>
      <c r="AU22" s="127" t="s">
        <v>177</v>
      </c>
      <c r="AV22" s="127" t="s">
        <v>178</v>
      </c>
      <c r="AW22" s="127" t="s">
        <v>179</v>
      </c>
      <c r="AX22" s="127" t="s">
        <v>155</v>
      </c>
      <c r="AY22" s="127" t="s">
        <v>180</v>
      </c>
      <c r="AZ22" s="127" t="s">
        <v>181</v>
      </c>
      <c r="BA22" s="127" t="s">
        <v>182</v>
      </c>
      <c r="BB22" s="127" t="s">
        <v>155</v>
      </c>
      <c r="BC22" s="118" t="s">
        <v>155</v>
      </c>
      <c r="BD22" s="118" t="s">
        <v>155</v>
      </c>
      <c r="BE22" s="136">
        <v>17.98129472033559</v>
      </c>
      <c r="BF22" s="127" t="s">
        <v>183</v>
      </c>
      <c r="BG22" s="137">
        <v>0.31084563687224209</v>
      </c>
      <c r="BH22" s="127">
        <v>0.83399999999999996</v>
      </c>
      <c r="BI22" s="127" t="s">
        <v>155</v>
      </c>
      <c r="BJ22" s="139" t="s">
        <v>155</v>
      </c>
      <c r="BK22" s="127">
        <v>3.6</v>
      </c>
      <c r="BL22" s="127"/>
      <c r="BM22" s="127" t="s">
        <v>155</v>
      </c>
      <c r="BN22" s="127" t="s">
        <v>201</v>
      </c>
      <c r="BO22" s="127" t="s">
        <v>185</v>
      </c>
      <c r="BP22" s="136">
        <v>17.243758657476729</v>
      </c>
      <c r="BQ22" s="118" t="s">
        <v>155</v>
      </c>
      <c r="BR22" s="118" t="s">
        <v>155</v>
      </c>
      <c r="BS22" s="118" t="s">
        <v>155</v>
      </c>
      <c r="BT22" s="118" t="s">
        <v>155</v>
      </c>
      <c r="BU22" s="118" t="s">
        <v>155</v>
      </c>
      <c r="BV22" s="118" t="s">
        <v>155</v>
      </c>
      <c r="BW22" s="118" t="s">
        <v>155</v>
      </c>
      <c r="BX22" s="141">
        <v>23.905000000000001</v>
      </c>
      <c r="BY22" s="118" t="s">
        <v>155</v>
      </c>
      <c r="BZ22" s="118" t="s">
        <v>155</v>
      </c>
      <c r="CA22" s="118" t="s">
        <v>155</v>
      </c>
      <c r="CB22" s="118" t="s">
        <v>155</v>
      </c>
      <c r="CC22" s="118" t="s">
        <v>155</v>
      </c>
      <c r="CD22" s="118" t="s">
        <v>155</v>
      </c>
      <c r="CE22" s="118" t="s">
        <v>155</v>
      </c>
      <c r="CF22" s="118" t="s">
        <v>155</v>
      </c>
      <c r="CG22" s="118" t="s">
        <v>155</v>
      </c>
      <c r="CH22" s="118" t="s">
        <v>204</v>
      </c>
      <c r="CI22" s="118" t="s">
        <v>155</v>
      </c>
      <c r="CJ22" s="118" t="s">
        <v>155</v>
      </c>
      <c r="CK22" s="118" t="s">
        <v>155</v>
      </c>
      <c r="CL22" s="118" t="s">
        <v>155</v>
      </c>
      <c r="CM22" s="118" t="s">
        <v>155</v>
      </c>
      <c r="CN22" s="118" t="s">
        <v>155</v>
      </c>
      <c r="CO22" s="118" t="s">
        <v>155</v>
      </c>
      <c r="CP22" s="118" t="s">
        <v>155</v>
      </c>
      <c r="CQ22" s="118" t="s">
        <v>155</v>
      </c>
      <c r="CR22" s="118" t="s">
        <v>155</v>
      </c>
      <c r="CS22" s="118" t="s">
        <v>155</v>
      </c>
      <c r="CT22" s="118" t="s">
        <v>155</v>
      </c>
      <c r="CU22">
        <v>36</v>
      </c>
      <c r="CV22" t="s">
        <v>205</v>
      </c>
      <c r="CW22">
        <v>3</v>
      </c>
      <c r="CX22" t="s">
        <v>155</v>
      </c>
      <c r="CY22" t="s">
        <v>155</v>
      </c>
      <c r="CZ22" t="s">
        <v>155</v>
      </c>
      <c r="DA22" t="s">
        <v>155</v>
      </c>
      <c r="DB22" t="s">
        <v>155</v>
      </c>
      <c r="DC22" t="s">
        <v>155</v>
      </c>
      <c r="DD22" t="s">
        <v>155</v>
      </c>
      <c r="DE22" t="s">
        <v>155</v>
      </c>
      <c r="DF22" t="s">
        <v>155</v>
      </c>
      <c r="DG22" t="s">
        <v>155</v>
      </c>
      <c r="DH22" t="s">
        <v>155</v>
      </c>
      <c r="DI22" t="s">
        <v>155</v>
      </c>
      <c r="DJ22" t="s">
        <v>155</v>
      </c>
      <c r="DK22" t="s">
        <v>155</v>
      </c>
      <c r="DL22" t="s">
        <v>155</v>
      </c>
      <c r="DM22" t="s">
        <v>155</v>
      </c>
      <c r="DN22" t="s">
        <v>155</v>
      </c>
      <c r="DO22" s="136">
        <v>38.720999999999997</v>
      </c>
      <c r="DP22" t="s">
        <v>155</v>
      </c>
      <c r="DQ22" t="s">
        <v>155</v>
      </c>
      <c r="DR22" s="127" t="s">
        <v>206</v>
      </c>
      <c r="DS22" s="118" t="s">
        <v>155</v>
      </c>
      <c r="DT22" s="118" t="s">
        <v>155</v>
      </c>
      <c r="DU22">
        <v>1.0271999999999999</v>
      </c>
      <c r="DV22" t="s">
        <v>155</v>
      </c>
      <c r="DW22" t="s">
        <v>155</v>
      </c>
      <c r="DX22" t="s">
        <v>207</v>
      </c>
      <c r="DY22" t="s">
        <v>181</v>
      </c>
      <c r="DZ22" s="127" t="s">
        <v>207</v>
      </c>
      <c r="EA22" s="118" t="s">
        <v>155</v>
      </c>
      <c r="EB22" s="118" t="s">
        <v>155</v>
      </c>
      <c r="EC22" s="118" t="s">
        <v>155</v>
      </c>
      <c r="ED22" s="118" t="s">
        <v>155</v>
      </c>
      <c r="EE22" s="118" t="s">
        <v>155</v>
      </c>
      <c r="EF22" s="118" t="s">
        <v>155</v>
      </c>
      <c r="EG22" s="118" t="s">
        <v>155</v>
      </c>
      <c r="EH22" s="127" t="s">
        <v>208</v>
      </c>
      <c r="EI22" s="127" t="s">
        <v>209</v>
      </c>
      <c r="EJ22" s="118" t="s">
        <v>155</v>
      </c>
      <c r="EK22">
        <v>2300</v>
      </c>
      <c r="EL22" s="118" t="s">
        <v>155</v>
      </c>
      <c r="EM22" s="118" t="s">
        <v>155</v>
      </c>
      <c r="EN22" s="118" t="s">
        <v>155</v>
      </c>
      <c r="EO22" s="118" t="s">
        <v>155</v>
      </c>
      <c r="EP22" s="118" t="s">
        <v>155</v>
      </c>
      <c r="EQ22" s="118" t="s">
        <v>155</v>
      </c>
      <c r="ER22" s="118" t="s">
        <v>155</v>
      </c>
      <c r="ES22" s="136">
        <v>8.0644698326804392</v>
      </c>
      <c r="ET22" s="127" t="s">
        <v>210</v>
      </c>
      <c r="EU22" s="127" t="s">
        <v>155</v>
      </c>
      <c r="EV22" s="127" t="s">
        <v>155</v>
      </c>
      <c r="EW22" s="144">
        <v>331.83544921875</v>
      </c>
      <c r="EX22" s="118" t="s">
        <v>155</v>
      </c>
      <c r="EY22" t="s">
        <v>155</v>
      </c>
      <c r="EZ22" s="147">
        <f t="shared" si="6"/>
        <v>331.83544921875</v>
      </c>
      <c r="FA22" s="146">
        <v>29.021728515625</v>
      </c>
      <c r="FB22" s="146">
        <v>26.0048828125</v>
      </c>
      <c r="FC22" t="s">
        <v>155</v>
      </c>
      <c r="FD22" s="127" t="s">
        <v>211</v>
      </c>
      <c r="FE22" t="s">
        <v>155</v>
      </c>
      <c r="FF22" t="s">
        <v>155</v>
      </c>
      <c r="FG22" t="s">
        <v>155</v>
      </c>
      <c r="FH22" t="s">
        <v>155</v>
      </c>
      <c r="FI22" t="s">
        <v>155</v>
      </c>
      <c r="FJ22" t="s">
        <v>155</v>
      </c>
      <c r="FK22" t="s">
        <v>155</v>
      </c>
      <c r="FL22" t="s">
        <v>155</v>
      </c>
      <c r="FM22" t="s">
        <v>155</v>
      </c>
      <c r="FN22" t="s">
        <v>155</v>
      </c>
      <c r="FO22" t="s">
        <v>155</v>
      </c>
      <c r="FP22" t="s">
        <v>155</v>
      </c>
      <c r="FQ22" s="127" t="s">
        <v>234</v>
      </c>
    </row>
    <row r="25" spans="1:173">
      <c r="AG25">
        <f>AG4/1000</f>
        <v>0.53870000000000007</v>
      </c>
    </row>
    <row r="26" spans="1:173">
      <c r="AG26">
        <f t="shared" ref="AG26:AG43" si="7">AG5/1000</f>
        <v>0.54179999999999995</v>
      </c>
    </row>
    <row r="27" spans="1:173">
      <c r="AG27">
        <f t="shared" si="7"/>
        <v>0.59629999999999994</v>
      </c>
    </row>
    <row r="28" spans="1:173">
      <c r="AG28">
        <f t="shared" si="7"/>
        <v>0.62039999999999995</v>
      </c>
    </row>
    <row r="29" spans="1:173">
      <c r="AG29">
        <f t="shared" si="7"/>
        <v>0.75790000000000002</v>
      </c>
    </row>
    <row r="30" spans="1:173">
      <c r="AG30">
        <f t="shared" si="7"/>
        <v>0.81940000000000002</v>
      </c>
    </row>
    <row r="31" spans="1:173">
      <c r="AG31">
        <f t="shared" si="7"/>
        <v>0.85880000000000001</v>
      </c>
    </row>
    <row r="32" spans="1:173">
      <c r="AG32">
        <f t="shared" si="7"/>
        <v>0.94450000000000001</v>
      </c>
    </row>
    <row r="33" spans="33:33">
      <c r="AG33">
        <f t="shared" si="7"/>
        <v>1.8204</v>
      </c>
    </row>
    <row r="34" spans="33:33">
      <c r="AG34">
        <f t="shared" si="7"/>
        <v>2.7360000000000002</v>
      </c>
    </row>
    <row r="35" spans="33:33">
      <c r="AG35">
        <f t="shared" si="7"/>
        <v>2.8872</v>
      </c>
    </row>
    <row r="36" spans="33:33">
      <c r="AG36">
        <f t="shared" si="7"/>
        <v>3.0408000000000004</v>
      </c>
    </row>
    <row r="37" spans="33:33">
      <c r="AG37">
        <f t="shared" si="7"/>
        <v>3.2145000000000001</v>
      </c>
    </row>
    <row r="38" spans="33:33">
      <c r="AG38">
        <f t="shared" si="7"/>
        <v>3.6594000000000002</v>
      </c>
    </row>
    <row r="39" spans="33:33">
      <c r="AG39">
        <f t="shared" si="7"/>
        <v>3.887</v>
      </c>
    </row>
    <row r="40" spans="33:33">
      <c r="AG40">
        <f t="shared" si="7"/>
        <v>4.0994999999999999</v>
      </c>
    </row>
    <row r="41" spans="33:33">
      <c r="AG41">
        <f t="shared" si="7"/>
        <v>4.1991000000000005</v>
      </c>
    </row>
    <row r="42" spans="33:33">
      <c r="AG42">
        <f t="shared" si="7"/>
        <v>5.1849999999999996</v>
      </c>
    </row>
    <row r="43" spans="33:33">
      <c r="AG43">
        <f t="shared" si="7"/>
        <v>6.35</v>
      </c>
    </row>
  </sheetData>
  <sortState ref="A4:FQ22">
    <sortCondition ref="E4:E22"/>
  </sortState>
  <hyperlinks>
    <hyperlink ref="L4" r:id="rId1" xr:uid="{03970992-4E23-744B-9ACE-A026DFE0E160}"/>
    <hyperlink ref="L5" r:id="rId2" xr:uid="{0EB159EC-EB74-7349-84D1-CA01085432D4}"/>
    <hyperlink ref="L6" r:id="rId3" xr:uid="{7E9E8A9D-F526-DB4D-9773-8687D8A355DD}"/>
    <hyperlink ref="L7" r:id="rId4" xr:uid="{AB06B534-4F9C-C041-98F9-8F0B1B18090F}"/>
    <hyperlink ref="L8" r:id="rId5" xr:uid="{5D4B14D7-F94A-5346-94CB-12CAB8758965}"/>
    <hyperlink ref="L9" r:id="rId6" xr:uid="{B53DCD1D-836E-6640-9574-5A708551DBE6}"/>
    <hyperlink ref="L10" r:id="rId7" xr:uid="{E9E18EB6-C035-034F-B1E6-6EC3290DDD3F}"/>
    <hyperlink ref="L11" r:id="rId8" xr:uid="{28F04944-5C71-2547-9D41-FF4A15D7C1A4}"/>
    <hyperlink ref="L12" r:id="rId9" xr:uid="{73E53975-362D-C248-8A51-4C41B6811800}"/>
    <hyperlink ref="L13" r:id="rId10" xr:uid="{7A777157-0E67-3F4B-AB1C-193B47ED246B}"/>
    <hyperlink ref="L14" r:id="rId11" xr:uid="{0C6A8737-C999-1043-9202-82B91DE1555D}"/>
    <hyperlink ref="L16" r:id="rId12" xr:uid="{A0E764F0-12A6-D34A-8B70-84BBA9AD2EFE}"/>
    <hyperlink ref="L17" r:id="rId13" xr:uid="{1F94ED2E-4113-2545-9509-BD7B302ED540}"/>
    <hyperlink ref="L18" r:id="rId14" xr:uid="{86BE63E3-FEB4-4B4C-B2C2-9D40184C462D}"/>
    <hyperlink ref="L19" r:id="rId15" xr:uid="{6F0BB49F-4275-F04E-AF85-C239DEAAC322}"/>
    <hyperlink ref="L21" r:id="rId16" xr:uid="{C04A09FC-94B5-AC41-9AC8-F2B4658BB9B9}"/>
    <hyperlink ref="L22" r:id="rId17" xr:uid="{C19A2C20-09DB-8947-B6CD-39C890463F30}"/>
    <hyperlink ref="L20" r:id="rId18" xr:uid="{F3206B40-CFDE-574B-8AC7-9CE47E060CC8}"/>
    <hyperlink ref="L15" r:id="rId19" xr:uid="{14188FD6-1EDE-FA4F-9DF4-F88B481D9E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4F722-DE03-A043-82FF-4DF116754062}">
  <dimension ref="A1:A3"/>
  <sheetViews>
    <sheetView workbookViewId="0">
      <selection sqref="A1:A3"/>
    </sheetView>
  </sheetViews>
  <sheetFormatPr baseColWidth="10" defaultRowHeight="16"/>
  <sheetData>
    <row r="1" spans="1:1">
      <c r="A1" t="s">
        <v>0</v>
      </c>
    </row>
    <row r="2" spans="1:1">
      <c r="A2" t="s">
        <v>231</v>
      </c>
    </row>
    <row r="3" spans="1:1">
      <c r="A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boron isotopes</vt:lpstr>
      <vt:lpstr>Column 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Bärbel Hönisch</dc:creator>
  <cp:lastModifiedBy>Bärbel Hönisch</cp:lastModifiedBy>
  <dcterms:created xsi:type="dcterms:W3CDTF">2017-12-08T17:15:47Z</dcterms:created>
  <dcterms:modified xsi:type="dcterms:W3CDTF">2020-07-01T20:02:34Z</dcterms:modified>
</cp:coreProperties>
</file>