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870" windowHeight="8310" activeTab="0"/>
  </bookViews>
  <sheets>
    <sheet name="Readme" sheetId="1" r:id="rId1"/>
    <sheet name="Paleosols" sheetId="2" r:id="rId2"/>
    <sheet name="Phytoplankton" sheetId="3" r:id="rId3"/>
    <sheet name="Stomata" sheetId="4" r:id="rId4"/>
    <sheet name="Boron" sheetId="5" r:id="rId5"/>
    <sheet name="Liverworts" sheetId="6" r:id="rId6"/>
  </sheets>
  <definedNames/>
  <calcPr fullCalcOnLoad="1"/>
</workbook>
</file>

<file path=xl/sharedStrings.xml><?xml version="1.0" encoding="utf-8"?>
<sst xmlns="http://schemas.openxmlformats.org/spreadsheetml/2006/main" count="379" uniqueCount="320">
  <si>
    <r>
      <t>PALEOSOLS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>C)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= 138)</t>
    </r>
  </si>
  <si>
    <t>Reference</t>
  </si>
  <si>
    <t>Age</t>
  </si>
  <si>
    <r>
      <t>CO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</si>
  <si>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low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</si>
  <si>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high</t>
    </r>
  </si>
  <si>
    <t>(Ma)</t>
  </si>
  <si>
    <t>old</t>
  </si>
  <si>
    <t>young</t>
  </si>
  <si>
    <t>(ppm)</t>
  </si>
  <si>
    <t>Suchecky et al., 1988</t>
  </si>
  <si>
    <t>Platt, 1989</t>
  </si>
  <si>
    <t>Cerling, 1991</t>
  </si>
  <si>
    <t>Cerling, 1992</t>
  </si>
  <si>
    <t>Koch et al., 1992</t>
  </si>
  <si>
    <t>Muchez et al., 1993</t>
  </si>
  <si>
    <t>Sinha &amp; Stott, 1994</t>
  </si>
  <si>
    <t>Andrews et al., 1995</t>
  </si>
  <si>
    <t>Mora et al., 1996</t>
  </si>
  <si>
    <t>Yapp &amp; Poths, 1996</t>
  </si>
  <si>
    <t>Ekart et al., 1999</t>
  </si>
  <si>
    <t>Lee, 1999</t>
  </si>
  <si>
    <t>Lee &amp; Hisada, 1999</t>
  </si>
  <si>
    <t>Driese et al., 2000</t>
  </si>
  <si>
    <t>Cox et al., 2001</t>
  </si>
  <si>
    <t>Royer et al., 2001</t>
  </si>
  <si>
    <t>Tanner et al., 2001</t>
  </si>
  <si>
    <t>Robinson et al., 2002</t>
  </si>
  <si>
    <t>Nordt et al., 2002</t>
  </si>
  <si>
    <t>Nordt et al., 2003</t>
  </si>
  <si>
    <t>Tabor et al., 2004</t>
  </si>
  <si>
    <t>Yapp, 2004</t>
  </si>
  <si>
    <t>Ghosh et al., 2005 (and 1995, 2001)</t>
  </si>
  <si>
    <r>
      <t>PHYTOPLANKTON/(FORAMS)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>C)</t>
    </r>
    <r>
      <rPr>
        <b/>
        <sz val="10"/>
        <color indexed="8"/>
        <rFont val="Arial"/>
        <family val="2"/>
      </rPr>
      <t xml:space="preserve"> 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184)</t>
    </r>
  </si>
  <si>
    <t>Freeman &amp; Hayes, 1992</t>
  </si>
  <si>
    <t>Stott, 1992</t>
  </si>
  <si>
    <t>Pagani et al., 2005 (and 1999a, 1999b)</t>
  </si>
  <si>
    <r>
      <t>STOMATAL INDICES/RATIOS</t>
    </r>
    <r>
      <rPr>
        <b/>
        <sz val="10"/>
        <color indexed="8"/>
        <rFont val="Arial"/>
        <family val="2"/>
      </rPr>
      <t xml:space="preserve"> 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129)</t>
    </r>
  </si>
  <si>
    <r>
      <t>Van der Burgh et al., 1993</t>
    </r>
  </si>
  <si>
    <r>
      <t xml:space="preserve">     &amp;</t>
    </r>
    <r>
      <rPr>
        <sz val="10"/>
        <color indexed="12"/>
        <rFont val="Arial"/>
        <family val="2"/>
      </rPr>
      <t xml:space="preserve"> Kürschner et al., 1996</t>
    </r>
  </si>
  <si>
    <t>McElwain, 1998</t>
  </si>
  <si>
    <t>McElwain et al., 1999</t>
  </si>
  <si>
    <t>Beerling &amp; Royer, 2002</t>
  </si>
  <si>
    <t>Kürschner et al., 2001</t>
  </si>
  <si>
    <t>Retallack, 2001</t>
  </si>
  <si>
    <t>Beerling, 2002</t>
  </si>
  <si>
    <t>Beerling et al., 2002</t>
  </si>
  <si>
    <t>Royer, 2003</t>
  </si>
  <si>
    <t>Greenwood et al., 2003</t>
  </si>
  <si>
    <r>
      <t xml:space="preserve">Roth et al., 2003 </t>
    </r>
    <r>
      <rPr>
        <i/>
        <sz val="10"/>
        <color indexed="8"/>
        <rFont val="Arial"/>
        <family val="2"/>
      </rPr>
      <t>(modified technique)</t>
    </r>
  </si>
  <si>
    <t>McElwain et al., 2005</t>
  </si>
  <si>
    <t>Haworth et al., 2005</t>
  </si>
  <si>
    <r>
      <t>MARINE BORON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B)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35)</t>
    </r>
  </si>
  <si>
    <r>
      <t>Demicco et al., 2003</t>
    </r>
  </si>
  <si>
    <r>
      <t>LIVERWORTS (</t>
    </r>
    <r>
      <rPr>
        <b/>
        <sz val="10"/>
        <color indexed="10"/>
        <rFont val="Symbol"/>
        <family val="1"/>
      </rPr>
      <t>d</t>
    </r>
    <r>
      <rPr>
        <b/>
        <vertAlign val="superscript"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 xml:space="preserve">C)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= 4)</t>
    </r>
  </si>
  <si>
    <t>Fletcher et al., 2005</t>
  </si>
  <si>
    <t>Royer &amp; McElwain, unpublished data</t>
  </si>
  <si>
    <t>Phanerozoic Atmospheric Carbon Dioxide Concentration Proxy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</si>
  <si>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</si>
  <si>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</si>
  <si>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</si>
  <si>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</si>
  <si>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</si>
  <si>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 xml:space="preserve">NAME OF DATA SET: </t>
  </si>
  <si>
    <t xml:space="preserve">Phanerozoic Atmospheric Carbon Dioxide Concentration Proxy Data </t>
  </si>
  <si>
    <t xml:space="preserve">LAST UPDATE: 10/2008 (Original receipt by WDC Paleo) </t>
  </si>
  <si>
    <t xml:space="preserve">CONTRIBUTOR: Dana L. Royer, Wesleyan University </t>
  </si>
  <si>
    <t>IGBP PAGES/WDCA CONTRIBUTION SERIES NUMBER: 2008-100</t>
  </si>
  <si>
    <t xml:space="preserve">WDC PALEO CONTRIBUTION SERIES CITATION: </t>
  </si>
  <si>
    <t>Royer, D.L.  2008.</t>
  </si>
  <si>
    <t xml:space="preserve">Phanerozoic Atmospheric Carbon Dioxide Concentration Proxy Data. </t>
  </si>
  <si>
    <t xml:space="preserve">IGBP PAGES/World Data Center for Paleoclimatology </t>
  </si>
  <si>
    <t xml:space="preserve">Data Contribution Series # 2008-100. </t>
  </si>
  <si>
    <t>NOAA/NCDC Paleoclimatology Program, Boulder CO, USA.</t>
  </si>
  <si>
    <t xml:space="preserve">ORIGINAL REFERENCE: Royer, D.L.  2006. </t>
  </si>
  <si>
    <t xml:space="preserve">CO2-forced climate thresholds during the Phanerozoic. </t>
  </si>
  <si>
    <t xml:space="preserve">Geochimica et Cosmochimica Acta, Vol. 70, pp. 5665-5675. </t>
  </si>
  <si>
    <t xml:space="preserve">doi:10.1016/j.gca.2005.11.031 </t>
  </si>
  <si>
    <t>ABSTRACT:</t>
  </si>
  <si>
    <t xml:space="preserve">The correspondence between atmospheric CO2 concentrations and </t>
  </si>
  <si>
    <t xml:space="preserve">globally averaged surface temperatures in the recent past suggests </t>
  </si>
  <si>
    <t xml:space="preserve">that this coupling may be of great antiquity. Here, I compare 490 </t>
  </si>
  <si>
    <t xml:space="preserve">published proxy records of CO2 spanning the Ordovician to Neogene </t>
  </si>
  <si>
    <t xml:space="preserve">with records of global cool events to evaluate the strength of </t>
  </si>
  <si>
    <t xml:space="preserve">CO2-temperature coupling over the Phanerozoic (last 542 my). </t>
  </si>
  <si>
    <t xml:space="preserve">For periods with sufficient CO2 coverage, all cool events are </t>
  </si>
  <si>
    <t xml:space="preserve">associated with CO2 levels below 1000 ppm. A CO2 threshold of below </t>
  </si>
  <si>
    <t xml:space="preserve">~500 ppm is suggested for the initiation of widespread, continental </t>
  </si>
  <si>
    <t xml:space="preserve">glaciations, although this threshold was likely higher during the </t>
  </si>
  <si>
    <t xml:space="preserve">Paleozoic due to a lower solar luminosity at that time.  Also, </t>
  </si>
  <si>
    <t xml:space="preserve">based on data from the Jurassic and Cretaceous, a CO2 threshold </t>
  </si>
  <si>
    <t xml:space="preserve">of below ~1000 ppm is proposed for the initiation of cool </t>
  </si>
  <si>
    <t xml:space="preserve">non-glacial conditions.  A pervasive, tight correlation between </t>
  </si>
  <si>
    <t xml:space="preserve">CO2 and temperature is found both at coarse (10 my timescales) </t>
  </si>
  <si>
    <t xml:space="preserve">and fine resolutions up to the temporal limits of the data set </t>
  </si>
  <si>
    <t xml:space="preserve">(million-year timescales), indicating that CO2, operating </t>
  </si>
  <si>
    <t xml:space="preserve">in combination with many other factors such as solar luminosity </t>
  </si>
  <si>
    <t xml:space="preserve">and paleogeography, has imparted strong control over global </t>
  </si>
  <si>
    <t>temperatures for much of the Phanerozoic.</t>
  </si>
  <si>
    <t>GEOGRAPHIC REGION: Global</t>
  </si>
  <si>
    <t>PERIOD OF RECORD: Phanerozoic Era, 542 Million Years BP - present</t>
  </si>
  <si>
    <t xml:space="preserve">DESCRIPTION: </t>
  </si>
  <si>
    <t xml:space="preserve">Compilation of 490 published proxy records of atmospheric </t>
  </si>
  <si>
    <t xml:space="preserve">carbon dioxide concentration over the Phanerozoic </t>
  </si>
  <si>
    <t xml:space="preserve">(the last 542 million years). </t>
  </si>
  <si>
    <t xml:space="preserve">Notes    </t>
  </si>
  <si>
    <t xml:space="preserve">1. Ekart et al. (1999) data: original sources used when possible; </t>
  </si>
  <si>
    <t xml:space="preserve">   some data from the Permo-Carboniferous have been supplanted by </t>
  </si>
  <si>
    <t xml:space="preserve">   data from Tabor et al. (2004) and Montañez &amp; Tabor (unpublished data).    </t>
  </si>
  <si>
    <t xml:space="preserve">2. Retallack (2001) and Beerling et al. (2002) data: </t>
  </si>
  <si>
    <t xml:space="preserve">   only used data associated with &gt;4 cuticle fragments </t>
  </si>
  <si>
    <t xml:space="preserve">   (see Royer [2003] for details).    </t>
  </si>
  <si>
    <t xml:space="preserve">3. Demicco et al. (2003) data: supplants the estimates of </t>
  </si>
  <si>
    <t xml:space="preserve">   Pearson and Palmer (2000).    </t>
  </si>
  <si>
    <t xml:space="preserve">4. Many individual CO2 estimates are based on multiple measurements </t>
  </si>
  <si>
    <t xml:space="preserve">   of the same material. Consult original literature for details.    </t>
  </si>
  <si>
    <t xml:space="preserve">5. All dates are calibrated to the timescale of Gradstein et al. (2004).  </t>
  </si>
  <si>
    <t xml:space="preserve">SOURCE REFERENCE LIST: </t>
  </si>
  <si>
    <t xml:space="preserve">Andrews, J.E., Tandon, S.K., and Dennis, P.F. 1995. </t>
  </si>
  <si>
    <t xml:space="preserve">Concentration of carbon dioxide in the Late Cretaceous atmosphere. </t>
  </si>
  <si>
    <t xml:space="preserve">Journal of the Geological Society, London, v. 152, p. 1-3.    </t>
  </si>
  <si>
    <t xml:space="preserve">Beerling, D.J.  2002. </t>
  </si>
  <si>
    <t xml:space="preserve">Low atmospheric CO2 levels during the Permo-Carboniferous glaciation </t>
  </si>
  <si>
    <t xml:space="preserve">inferred from fossil lycopsids. </t>
  </si>
  <si>
    <t xml:space="preserve">Proceedings of the National Academy of Sciences, USA, v. 99, p. 12567-12571.  </t>
  </si>
  <si>
    <t xml:space="preserve">  </t>
  </si>
  <si>
    <t xml:space="preserve">Beerling, D.J., Lomax, B.H., Royer, D.L., Upchurch, G.R., and Kump, L.R.. 2002. </t>
  </si>
  <si>
    <t xml:space="preserve">An atmospheric pCO2 reconstruction across the Cretaceous-Tertiary boundary </t>
  </si>
  <si>
    <t xml:space="preserve">from leaf megafossils. </t>
  </si>
  <si>
    <t xml:space="preserve">Proceedings of the National Academy of Sciences, USA, v. 99, p. 7836-7840.    </t>
  </si>
  <si>
    <t xml:space="preserve">Beerling, D.J., and Royer, D.L.. 2002. </t>
  </si>
  <si>
    <t xml:space="preserve">Fossil plants as indicators of the Phanerozoic global carbon cycle. </t>
  </si>
  <si>
    <t xml:space="preserve">Annual Review of Earth and Planetary Sciences, v. 30, p. 527-556.  </t>
  </si>
  <si>
    <t xml:space="preserve">Cerling, T.E.. 1991. </t>
  </si>
  <si>
    <t xml:space="preserve">Carbon dioxide in the atmosphere: Evidence from Cenozoic and Mesozoic paleosols. </t>
  </si>
  <si>
    <t>American Journal of Science, v. 291, p. 377-400.</t>
  </si>
  <si>
    <t xml:space="preserve">Cerling, T.E.. 1992. </t>
  </si>
  <si>
    <t xml:space="preserve">Use of carbon isotopes in paleosols as an indicator of the P(CO2) </t>
  </si>
  <si>
    <t xml:space="preserve">of the paleoatmosphere. </t>
  </si>
  <si>
    <t xml:space="preserve">Global Biogeochemical Cycles, v. 6, p. 307-314.  </t>
  </si>
  <si>
    <t xml:space="preserve">Cox, J.E., Railsback, L.B., and Gordon, E.A.. 2001. </t>
  </si>
  <si>
    <t xml:space="preserve">Evidence from Catskill pedogenic carbonates for a rapid large Devonian </t>
  </si>
  <si>
    <t xml:space="preserve">decrease in atmospheric carbon dioxide concentrations. </t>
  </si>
  <si>
    <t xml:space="preserve">Northeastern Geology and Environmental Sciences, v. 23, p. 91-102.    </t>
  </si>
  <si>
    <t xml:space="preserve">Demicco, R.V., Lowenstein, T.K., and Hardie, L.A.. 2003. </t>
  </si>
  <si>
    <t xml:space="preserve">Atmospheric pCO2 since 60 Ma from records of seawater pH, </t>
  </si>
  <si>
    <t xml:space="preserve">calcium, and primary carbonate mineralogy. </t>
  </si>
  <si>
    <t xml:space="preserve">Geology, v. 31, p. 793-796.    </t>
  </si>
  <si>
    <t xml:space="preserve">Driese, S.G., Mora, C.I., and Elick, J.M.. 2000. </t>
  </si>
  <si>
    <t xml:space="preserve">The paleosol record of increasing plant diversity and depth of rooting </t>
  </si>
  <si>
    <t xml:space="preserve">and changes in atmospheric pCO2 in the Siluro-Devonian. </t>
  </si>
  <si>
    <t xml:space="preserve">in White, R.D., ed., Phanerozoic Terrestrial Ecosystems. </t>
  </si>
  <si>
    <t xml:space="preserve">New Haven, The Paleontological Society Special Publication 6, p. 47-61.    </t>
  </si>
  <si>
    <t xml:space="preserve">Ekart, D.D., Cerling, T.E., Montañez, I.P., and Tabor, N.J.. 1999. </t>
  </si>
  <si>
    <t xml:space="preserve">A 400 million year carbon isotope record of pedogenic carbonate: </t>
  </si>
  <si>
    <t xml:space="preserve">implications for paleoatmospheric carbon dioxide. </t>
  </si>
  <si>
    <t xml:space="preserve">American Journal of Science, v. 299, p. 805-827.    </t>
  </si>
  <si>
    <t xml:space="preserve">Fletcher, B.J., Beerling, D.J., Brentnall, S.J., and Royer, D.L.. 2005. </t>
  </si>
  <si>
    <t xml:space="preserve">Fossil bryophytes as recorders of ancient CO2 levels: </t>
  </si>
  <si>
    <t xml:space="preserve">Experimental evidence and a Cretaceous case study. </t>
  </si>
  <si>
    <t xml:space="preserve">Global Biogeochemical Cycles, v. 19, GB3012, doi:10.1029/2005GB002495.  </t>
  </si>
  <si>
    <t xml:space="preserve">Freeman, K.H., and Hayes, J.M.. 1992. </t>
  </si>
  <si>
    <t xml:space="preserve">Fractionation of carbon isotopes by phytoplankton and estimates </t>
  </si>
  <si>
    <t xml:space="preserve">of ancient CO2 levels. </t>
  </si>
  <si>
    <t xml:space="preserve">Global Biogeochemical Cycles, v. 6, p. 185-198.  </t>
  </si>
  <si>
    <t xml:space="preserve">Ghosh, P., Bhattacharya, S.K., and Jani, R.A.. 1995. </t>
  </si>
  <si>
    <t xml:space="preserve">Palaeoclimate and palaeovegetation in central India during the Upper </t>
  </si>
  <si>
    <t xml:space="preserve">Cretaceous based on stable isotope composition of the palaeosol carbonates. </t>
  </si>
  <si>
    <t xml:space="preserve">Palaeogeography, Palaeoclimatology, Palaeoecology, v. 114, p. 285-296.    </t>
  </si>
  <si>
    <t xml:space="preserve">Ghosh, P., Ghosh, P., and Bhattacharya, S.K.. 2001. </t>
  </si>
  <si>
    <t xml:space="preserve">CO2 levels in the Late Palaeozoic and Mesozoic atmosphere from </t>
  </si>
  <si>
    <t xml:space="preserve">soil carbonate and organic matter, Satpura basin, Central India. </t>
  </si>
  <si>
    <t xml:space="preserve">Palaeogeography, Palaeoclimatology, Palaeoecology, v. 170, p. 219-236.    </t>
  </si>
  <si>
    <t xml:space="preserve">Ghosh, P., Bhattacharya, S.K., and Ghosh, P.. 2005. </t>
  </si>
  <si>
    <t xml:space="preserve">Atmospheric CO2 during the Late Paleozoic and Mesozoic: </t>
  </si>
  <si>
    <t xml:space="preserve">Estimates from Indian soils, </t>
  </si>
  <si>
    <t xml:space="preserve">in Ehleringer, J.R., Cerling, T.E., and Dearing, M.D., eds., </t>
  </si>
  <si>
    <t xml:space="preserve">A History of Atmospheric CO2 and Its Effects on Plants, Animals, </t>
  </si>
  <si>
    <t xml:space="preserve">and Ecosystems. </t>
  </si>
  <si>
    <t xml:space="preserve">New York, Springer, p. 8-34.    </t>
  </si>
  <si>
    <t xml:space="preserve">Gradstein, F.M., Ogg, J.G., and Smith, A.G., eds.. 2004. </t>
  </si>
  <si>
    <t xml:space="preserve">A Geologic Time Scale 2004. </t>
  </si>
  <si>
    <t xml:space="preserve">Cambridge, Cambridge University Press.    </t>
  </si>
  <si>
    <t xml:space="preserve">Greenwood, D.R., Scarr, M.J., and Christophel, D.C.. 2003. </t>
  </si>
  <si>
    <t xml:space="preserve">Leaf stomatal frequency in the Australian tropical rainforest tree </t>
  </si>
  <si>
    <t xml:space="preserve">Neolitsea dealbata (Lauraceae) as a proxy measure of atmospheric pCO2. </t>
  </si>
  <si>
    <t xml:space="preserve">Palaeogeography, Palaeoclimatology, Palaeoecology, v. 196, p. 375-393.    </t>
  </si>
  <si>
    <t xml:space="preserve">Haworth, M., Hesselbo, S.P., McElwain, J.C., and Robinson, S.A.. 2005. </t>
  </si>
  <si>
    <t xml:space="preserve">Mid Cretaceous pCO2 based on stomata of the extinct conifer Pseudofrenelopsis. </t>
  </si>
  <si>
    <t xml:space="preserve">Geology, v. 33, p. 749-752.    </t>
  </si>
  <si>
    <t xml:space="preserve">Koch, P.L., Zachos, J.C., and Gingerich, P.D.. 1992. </t>
  </si>
  <si>
    <t xml:space="preserve">Correlation between isotope records in marine and continental carbon </t>
  </si>
  <si>
    <t xml:space="preserve">reservoirs near the Palaeocene/Eocene boundary. </t>
  </si>
  <si>
    <t xml:space="preserve">Nature, v. 358, p. 319-322.    </t>
  </si>
  <si>
    <t xml:space="preserve">Kürschner, W.M.. 1996. </t>
  </si>
  <si>
    <t xml:space="preserve">Leaf stomata as biosensors of paleoatmospheric CO2 levels. </t>
  </si>
  <si>
    <t xml:space="preserve">LPP Contributions Series, v. 5, p. 1-153.    </t>
  </si>
  <si>
    <t xml:space="preserve">Kürschner, W.M., Wagner, F., Dilcher, D.L., and Visscher, H.. 2001. </t>
  </si>
  <si>
    <t xml:space="preserve">Using fossil leaves for the reconstruction of Cenozoic paleoatmospheric </t>
  </si>
  <si>
    <t xml:space="preserve">CO2 concentrations, in Gerhard, L.C., Harrison, W.E., and Hanson, B.M., eds., </t>
  </si>
  <si>
    <t xml:space="preserve">Geological Perspectives of Global Climate Change. </t>
  </si>
  <si>
    <t xml:space="preserve">APPG Studies in Geology 47, Tulsa, The American Association of </t>
  </si>
  <si>
    <t xml:space="preserve">Petroleum Geologists, p. 169-189.    </t>
  </si>
  <si>
    <t xml:space="preserve">Lee, Y.I.. 1999. </t>
  </si>
  <si>
    <t xml:space="preserve">Stable isotopic composition of calcic paleosols of the Early Cretaceous </t>
  </si>
  <si>
    <t xml:space="preserve">Hasandong Formation, southeastern Korea. </t>
  </si>
  <si>
    <t xml:space="preserve">Palaeogeography, Palaeoclimatology, Palaeoecology, v. 150, p. 123-133.    </t>
  </si>
  <si>
    <t xml:space="preserve">Lee, Y.I., and Hisada, K.. 1999. </t>
  </si>
  <si>
    <t xml:space="preserve">Stable isotopic composition of pedogenic carbonates of the </t>
  </si>
  <si>
    <t xml:space="preserve">Early Cretaceous Shimonoseki Subgroup, western Honshu, Japan. </t>
  </si>
  <si>
    <t xml:space="preserve">Palaeogeography, Palaeoclimatology, Palaeoecology, v. 153, p. 127-138.    </t>
  </si>
  <si>
    <t xml:space="preserve">McElwain, J.C.. 1998. </t>
  </si>
  <si>
    <t xml:space="preserve">Do fossil plants signal palaeoatmospheric CO2 concentration in the </t>
  </si>
  <si>
    <t xml:space="preserve">geological past? </t>
  </si>
  <si>
    <t xml:space="preserve">Philosophical Transactions of the Royal Society London, v. B353, p. 83-96.   </t>
  </si>
  <si>
    <t xml:space="preserve">McElwain, J.C., Beerling, D.J., and Woodward, F.I.. 1999. </t>
  </si>
  <si>
    <t xml:space="preserve">Fossil plants and global warming at the Triassic-Jurassic boundary. </t>
  </si>
  <si>
    <t xml:space="preserve">Science, v. 285, p. 1386-1390.    </t>
  </si>
  <si>
    <t xml:space="preserve">McElwain, J.C., Wade-Murphy, J., and Hesselbo, S.P.. 2005. </t>
  </si>
  <si>
    <t xml:space="preserve">Changes in carbon dioxide during an oceanic anoxic event linked </t>
  </si>
  <si>
    <t xml:space="preserve">to intrusion into Gondwana coals. </t>
  </si>
  <si>
    <t xml:space="preserve">Nature, v. 435, p. 479-482.    </t>
  </si>
  <si>
    <t xml:space="preserve">Muchez, P., Peeters, C., Keppens, E., and Viaene, W.A.. 1993. </t>
  </si>
  <si>
    <t xml:space="preserve">Stable isotopic composition of paleosols in the Lower Visan </t>
  </si>
  <si>
    <t xml:space="preserve">of eastern Belgium: evidence of evaporation and soil--gas CO2. </t>
  </si>
  <si>
    <t xml:space="preserve">Chemical Geology, v. 106, p. 389-396.  </t>
  </si>
  <si>
    <t xml:space="preserve">Mora, C.I., Driese, S.G., and Colarusso, L.A. 1996. </t>
  </si>
  <si>
    <t xml:space="preserve">Middle and Late Paleozoic atmospheric CO2 levels from </t>
  </si>
  <si>
    <t xml:space="preserve">soil carbonate and organic matter. </t>
  </si>
  <si>
    <t xml:space="preserve">Science, v. 271, p. 1105-1107.    </t>
  </si>
  <si>
    <t xml:space="preserve">Nordt, L., Atchley, S., and Dworkin, S.I..  2002. </t>
  </si>
  <si>
    <t xml:space="preserve">Paleosol barometer indicates extreme fluctuations in atmospheric CO2 </t>
  </si>
  <si>
    <t xml:space="preserve">across the Cretaceous-Tertiary boundary. </t>
  </si>
  <si>
    <t xml:space="preserve">Geology, v. 30, p. 703-706.   </t>
  </si>
  <si>
    <t xml:space="preserve"> </t>
  </si>
  <si>
    <t xml:space="preserve">Nordt, L..  2003. </t>
  </si>
  <si>
    <t xml:space="preserve">Terrestrial evidence for two greenhouse events in the latest Cretaceous. </t>
  </si>
  <si>
    <t xml:space="preserve">GSA Today, v. 13(12), p. 4-9.    </t>
  </si>
  <si>
    <t xml:space="preserve">Pagani, M., Arthur, M.A., and Freeman, K.H.. 1999a. </t>
  </si>
  <si>
    <t xml:space="preserve">Miocene evolution of atmospheric carbon dioxide. </t>
  </si>
  <si>
    <t xml:space="preserve">Paleoceanography, v. 14, p. 273-292.    </t>
  </si>
  <si>
    <t xml:space="preserve">Pagani, M., Freeman, K.H., and Arthur, M.A.. 1999b. </t>
  </si>
  <si>
    <t xml:space="preserve">Late Miocene atmospheric CO2 concentrations and the expansion of C4 grasses. </t>
  </si>
  <si>
    <t xml:space="preserve">Science, v. 285, p. 876-879.    </t>
  </si>
  <si>
    <t xml:space="preserve">Pagani, M., Zachos, J.C., Freeman, K.H., Tipple, B., and Bohaty, S.. 2005. </t>
  </si>
  <si>
    <t xml:space="preserve">Marked decline in atmospheric carbon dioxide concentrations during the Paleogene. </t>
  </si>
  <si>
    <t xml:space="preserve">Science, v. 309, p. 600-603.    </t>
  </si>
  <si>
    <t xml:space="preserve">Pearson, P.N., and Palmer, M.R.. 2000. </t>
  </si>
  <si>
    <t xml:space="preserve">Atmospheric carbon dioxide concentrations over the past 60 million years. </t>
  </si>
  <si>
    <t xml:space="preserve">Nature, v. 406, p. 695-699.    </t>
  </si>
  <si>
    <t xml:space="preserve">Platt, N.H.. 1989.  </t>
  </si>
  <si>
    <t xml:space="preserve">Lacustrine carbonates and pedogenesis: sedimentology and origin of palustrine </t>
  </si>
  <si>
    <t xml:space="preserve">deposits from the Early Cretaceous Rupelo Formation, W. Cameros Basin, N. Spain. </t>
  </si>
  <si>
    <t xml:space="preserve">Sedimentology, v. 36, p. 665-684.    </t>
  </si>
  <si>
    <t xml:space="preserve">Retallack, G.J.. 2001. </t>
  </si>
  <si>
    <t xml:space="preserve">A 300-million-year record of atmospheric carbon dioxide from fossil plant cuticles. </t>
  </si>
  <si>
    <t xml:space="preserve">Nature, v. 411, p. 287-290.    </t>
  </si>
  <si>
    <t xml:space="preserve">Robinson, S.A., Andrews, J.E., Hesselbo, S.P., Radley, J.D., Dennis, P.F., </t>
  </si>
  <si>
    <t xml:space="preserve">Harding, I.C., and Allen, P.. 2002. </t>
  </si>
  <si>
    <t xml:space="preserve">Atmospheric pCO2 and depositional environment from stable-isotope geochemistry </t>
  </si>
  <si>
    <t xml:space="preserve">of calcrete nodules (Barremian, Lower Cretaceous, Wealden Beds, England). </t>
  </si>
  <si>
    <t xml:space="preserve">Journal of the Geological Society, London, v. 159, p. 215-224.    </t>
  </si>
  <si>
    <t xml:space="preserve">Royer, D.L.. 2003. </t>
  </si>
  <si>
    <t xml:space="preserve">Estimating latest Cretaceous and Tertiary atmospheric CO2 concentration from </t>
  </si>
  <si>
    <t xml:space="preserve">stomatal indices.  </t>
  </si>
  <si>
    <t xml:space="preserve">in Wing, S.L., Gingerich, P.D., Schmitz, B., and Thomas, E., eds., </t>
  </si>
  <si>
    <t xml:space="preserve">Causes and Consequences of Globally Warm Climates in the Early Paleogene. </t>
  </si>
  <si>
    <t>Boulder, Colorado, Geological Society of America Special Paper 369, p. 79-93.</t>
  </si>
  <si>
    <t xml:space="preserve">    </t>
  </si>
  <si>
    <t xml:space="preserve">Royer, D.L., Wing, S.L., Beerling, D.J., Jolley, D.W., Koch, P.L., Hickey, L.J., </t>
  </si>
  <si>
    <t xml:space="preserve">and Berner, R.A.. 2001. </t>
  </si>
  <si>
    <t xml:space="preserve">Paleobotanical evidence for near present-day levels of atmospheric CO2 during </t>
  </si>
  <si>
    <t xml:space="preserve">part of the Tertiary. </t>
  </si>
  <si>
    <t xml:space="preserve">Science, v. 292, p. 2310-2313. </t>
  </si>
  <si>
    <t xml:space="preserve">   </t>
  </si>
  <si>
    <t xml:space="preserve">Sinha, A., and Stott, L.D.. 1994. </t>
  </si>
  <si>
    <t>New atmospheric pCO2 estimates from paleosols during the late Paleocene/</t>
  </si>
  <si>
    <t xml:space="preserve">early Eocene global warming interval. </t>
  </si>
  <si>
    <t>Global and Planetary Change, v. 9, p. 297-307.</t>
  </si>
  <si>
    <t xml:space="preserve">Stott, L.D.. 1992. </t>
  </si>
  <si>
    <t xml:space="preserve">Higher temperatures and lower oceanic pCO2:  </t>
  </si>
  <si>
    <t xml:space="preserve">A climate enigma at the end of the Paleocene Epoch. </t>
  </si>
  <si>
    <t xml:space="preserve">Paleoceanography, v. 7, p. 395-404.    </t>
  </si>
  <si>
    <t xml:space="preserve">Suchecky, R.K., Hubert, J.F., and Birney de Wit, C.C.. 1988. </t>
  </si>
  <si>
    <t xml:space="preserve">Isotopic imprint of climate and hydrogeochemistry on terrestrial strata </t>
  </si>
  <si>
    <t xml:space="preserve">of the Triassic-Jurassic Hartford and Fundy Rift Basins. </t>
  </si>
  <si>
    <t xml:space="preserve">Journal of Sedimentary Petrology, v. 58, p. 801-811. </t>
  </si>
  <si>
    <t xml:space="preserve">Tabor, N.J., Yapp, C.J., and Montañez, I.P.. 2004. </t>
  </si>
  <si>
    <t xml:space="preserve">Goethite, calcite and organic matter from Permian and Triassic soils: </t>
  </si>
  <si>
    <t xml:space="preserve">Carbon isotopes and CO2 concentrations. </t>
  </si>
  <si>
    <t xml:space="preserve">Geochimica et Cosmochimica Acta, v. 68, p. 1503-1517.   </t>
  </si>
  <si>
    <t xml:space="preserve">Tanner, L.H., Hubert, J.F., Coffey, B.P., and McInerney, D.P.. 2001. </t>
  </si>
  <si>
    <t xml:space="preserve">Stability of atmospheric CO2 levels across the Triassic/Jurassic boundary. </t>
  </si>
  <si>
    <t xml:space="preserve">Nature, v. 411, p. 675-677.    </t>
  </si>
  <si>
    <t xml:space="preserve">van der Burgh, J., Visscher, H., Dilcher, D.L., and Kürschner, W.M.. 1993. </t>
  </si>
  <si>
    <t xml:space="preserve">Paleoatmospheric signatures in Neogene fossil leaves. </t>
  </si>
  <si>
    <t xml:space="preserve">Science, v. 260, p. 1788-1790.    </t>
  </si>
  <si>
    <t xml:space="preserve">Yapp, C.J., and Poths, H.. 1996. </t>
  </si>
  <si>
    <t xml:space="preserve">Carbon isotopes in continental weathering environments and variations </t>
  </si>
  <si>
    <t xml:space="preserve">in ancient atmospheric CO2 pressure. </t>
  </si>
  <si>
    <t>Earth and Planetary Science Letters, v. 137, p. 71-82.</t>
  </si>
  <si>
    <t xml:space="preserve">Yapp, C.J.. 2004.  </t>
  </si>
  <si>
    <t xml:space="preserve">Fe(CO3)OH in goethite from a mid-latitude North American Oxisol: </t>
  </si>
  <si>
    <t xml:space="preserve">Estimate of atmospheric CO2 concentration in the Early Eocene </t>
  </si>
  <si>
    <t xml:space="preserve">climatic optimum. </t>
  </si>
  <si>
    <t xml:space="preserve">Geochimica et Cosmochimica Acta, v. 68, p. 935-947.  </t>
  </si>
  <si>
    <t>ADDITIONAL REFERENCE:</t>
  </si>
  <si>
    <t xml:space="preserve">Jansen, E., J. Overpeck, K.R. Briffa, J.-C. Duplessy, F. Joos, </t>
  </si>
  <si>
    <t xml:space="preserve">V. Masson-Delmotte, D. Olago, B. Otto-Bliesner, W.R. Peltier, </t>
  </si>
  <si>
    <t xml:space="preserve">S. Rahmstorf, R. Ramesh, D. Raynaud, D. Rind, O. Solomina, </t>
  </si>
  <si>
    <t xml:space="preserve">R. Villalba and D. Zhang, 2007: Palaeoclimate. </t>
  </si>
  <si>
    <t xml:space="preserve">In: Climate Change 2007: The Physical Science Basis. </t>
  </si>
  <si>
    <t xml:space="preserve">Contribution of Working Group I to the Fourth Assessment Report </t>
  </si>
  <si>
    <t xml:space="preserve">of the Intergovernmental Panel on Climate Change </t>
  </si>
  <si>
    <t xml:space="preserve">[Solomon, S., D. Qin, M. Manning, Z. Chen, M. Marquis, </t>
  </si>
  <si>
    <t xml:space="preserve">K.B. Averyt, M. Tignor and H.L. Miller (eds.)]. </t>
  </si>
  <si>
    <t xml:space="preserve">Cambridge University Press, Cambridge, United Kingdom </t>
  </si>
  <si>
    <t>and New York, NY, USA.</t>
  </si>
  <si>
    <t xml:space="preserve">The data have also been plotted in figure 6.1 of Jensen et al. 2007, </t>
  </si>
  <si>
    <t>IPCC AR4 WG1, Chapter 6, Palaeoclimate.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</si>
</sst>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b/>
      <vertAlign val="superscript"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>
      <alignment/>
      <protection/>
    </xf>
    <xf numFmtId="0" fontId="5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5" fillId="2" borderId="0" xfId="19" applyFont="1" applyFill="1" applyAlignment="1">
      <alignment horizontal="center"/>
      <protection/>
    </xf>
    <xf numFmtId="0" fontId="5" fillId="2" borderId="0" xfId="21" applyFont="1" applyFill="1" applyAlignment="1">
      <alignment horizontal="center"/>
      <protection/>
    </xf>
    <xf numFmtId="0" fontId="8" fillId="0" borderId="0" xfId="21" applyFont="1" applyFill="1" applyAlignment="1">
      <alignment/>
      <protection/>
    </xf>
    <xf numFmtId="1" fontId="0" fillId="0" borderId="0" xfId="19" applyNumberFormat="1" applyFont="1">
      <alignment/>
      <protection/>
    </xf>
    <xf numFmtId="1" fontId="0" fillId="0" borderId="0" xfId="21" applyNumberFormat="1" applyFont="1" applyAlignment="1">
      <alignment/>
      <protection/>
    </xf>
    <xf numFmtId="1" fontId="0" fillId="0" borderId="0" xfId="21" applyNumberFormat="1" applyFont="1" applyFill="1" applyAlignment="1">
      <alignment/>
      <protection/>
    </xf>
    <xf numFmtId="0" fontId="8" fillId="0" borderId="0" xfId="19" applyFont="1" applyFill="1">
      <alignment/>
      <protection/>
    </xf>
    <xf numFmtId="0" fontId="8" fillId="0" borderId="0" xfId="21" applyFont="1" applyAlignment="1">
      <alignment/>
      <protection/>
    </xf>
    <xf numFmtId="1" fontId="0" fillId="0" borderId="0" xfId="21" applyNumberFormat="1" applyFont="1">
      <alignment/>
      <protection/>
    </xf>
    <xf numFmtId="1" fontId="0" fillId="0" borderId="0" xfId="21" applyNumberFormat="1" applyFont="1" applyFill="1">
      <alignment/>
      <protection/>
    </xf>
    <xf numFmtId="0" fontId="8" fillId="0" borderId="0" xfId="19" applyFont="1">
      <alignment/>
      <protection/>
    </xf>
    <xf numFmtId="0" fontId="0" fillId="0" borderId="0" xfId="19" applyFont="1">
      <alignment/>
      <protection/>
    </xf>
    <xf numFmtId="1" fontId="0" fillId="0" borderId="0" xfId="21" applyNumberFormat="1" applyFont="1" applyFill="1" applyBorder="1" applyAlignment="1">
      <alignment/>
      <protection/>
    </xf>
    <xf numFmtId="0" fontId="8" fillId="0" borderId="0" xfId="21" applyFont="1" applyAlignment="1">
      <alignment horizontal="left"/>
      <protection/>
    </xf>
    <xf numFmtId="1" fontId="9" fillId="0" borderId="0" xfId="21" applyNumberFormat="1" applyFont="1" applyAlignment="1">
      <alignment/>
      <protection/>
    </xf>
    <xf numFmtId="1" fontId="9" fillId="0" borderId="0" xfId="19" applyNumberFormat="1" applyFont="1">
      <alignment/>
      <protection/>
    </xf>
    <xf numFmtId="1" fontId="9" fillId="0" borderId="0" xfId="21" applyNumberFormat="1" applyFont="1" applyBorder="1" applyAlignment="1">
      <alignment/>
      <protection/>
    </xf>
    <xf numFmtId="1" fontId="0" fillId="0" borderId="0" xfId="19" applyNumberFormat="1" applyFont="1" applyFill="1">
      <alignment/>
      <protection/>
    </xf>
    <xf numFmtId="164" fontId="9" fillId="0" borderId="0" xfId="19" applyNumberFormat="1" applyFont="1">
      <alignment/>
      <protection/>
    </xf>
    <xf numFmtId="164" fontId="0" fillId="0" borderId="0" xfId="19" applyNumberFormat="1" applyFont="1">
      <alignment/>
      <protection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20" applyNumberFormat="1" applyFont="1" applyAlignment="1">
      <alignment/>
      <protection/>
    </xf>
    <xf numFmtId="1" fontId="0" fillId="0" borderId="0" xfId="19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8" fillId="0" borderId="0" xfId="21" applyNumberFormat="1" applyFont="1" applyAlignment="1">
      <alignment/>
      <protection/>
    </xf>
    <xf numFmtId="1" fontId="8" fillId="0" borderId="0" xfId="19" applyNumberFormat="1" applyFont="1">
      <alignment/>
      <protection/>
    </xf>
    <xf numFmtId="1" fontId="0" fillId="0" borderId="0" xfId="21" applyNumberFormat="1" applyFont="1" applyAlignment="1">
      <alignment horizontal="right"/>
      <protection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8" fillId="0" borderId="0" xfId="19" applyNumberFormat="1" applyFont="1">
      <alignment/>
      <protection/>
    </xf>
    <xf numFmtId="164" fontId="0" fillId="0" borderId="0" xfId="21" applyNumberFormat="1" applyFont="1" applyAlignment="1" quotePrefix="1">
      <alignment horizontal="right"/>
      <protection/>
    </xf>
    <xf numFmtId="1" fontId="0" fillId="0" borderId="0" xfId="21" applyNumberFormat="1" applyFont="1" applyAlignment="1" quotePrefix="1">
      <alignment horizontal="right"/>
      <protection/>
    </xf>
    <xf numFmtId="164" fontId="0" fillId="0" borderId="0" xfId="21" applyNumberFormat="1" applyFont="1" applyAlignment="1">
      <alignment/>
      <protection/>
    </xf>
    <xf numFmtId="1" fontId="0" fillId="0" borderId="0" xfId="0" applyNumberFormat="1" applyAlignment="1">
      <alignment/>
    </xf>
    <xf numFmtId="1" fontId="0" fillId="0" borderId="0" xfId="19" applyNumberFormat="1" applyFont="1" applyAlignment="1">
      <alignment horizontal="right"/>
      <protection/>
    </xf>
    <xf numFmtId="165" fontId="0" fillId="0" borderId="0" xfId="19" applyNumberFormat="1" applyFont="1">
      <alignment/>
      <protection/>
    </xf>
    <xf numFmtId="2" fontId="0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2 proxy data &amp; documentation" xfId="19"/>
    <cellStyle name="Normal_pCO2 by formation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2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58</v>
      </c>
    </row>
    <row r="7" ht="12.75">
      <c r="A7" t="s">
        <v>62</v>
      </c>
    </row>
    <row r="10" ht="12.75">
      <c r="A10" t="s">
        <v>63</v>
      </c>
    </row>
    <row r="11" ht="12.75">
      <c r="A11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85</v>
      </c>
    </row>
    <row r="38" ht="12.75">
      <c r="A38" t="s">
        <v>86</v>
      </c>
    </row>
    <row r="39" ht="12.75">
      <c r="A39" t="s">
        <v>87</v>
      </c>
    </row>
    <row r="40" ht="12.75">
      <c r="A40" t="s">
        <v>88</v>
      </c>
    </row>
    <row r="41" ht="12.75">
      <c r="A41" t="s">
        <v>89</v>
      </c>
    </row>
    <row r="42" ht="12.75">
      <c r="A42" t="s">
        <v>90</v>
      </c>
    </row>
    <row r="43" ht="12.75">
      <c r="A43" t="s">
        <v>91</v>
      </c>
    </row>
    <row r="44" ht="12.75">
      <c r="A44" t="s">
        <v>92</v>
      </c>
    </row>
    <row r="45" ht="12.75">
      <c r="A45" t="s">
        <v>93</v>
      </c>
    </row>
    <row r="46" ht="12.75">
      <c r="A46" t="s">
        <v>94</v>
      </c>
    </row>
    <row r="47" ht="12.75">
      <c r="A47" t="s">
        <v>95</v>
      </c>
    </row>
    <row r="48" ht="12.75">
      <c r="A48" t="s">
        <v>96</v>
      </c>
    </row>
    <row r="49" ht="12.75">
      <c r="A49" t="s">
        <v>97</v>
      </c>
    </row>
    <row r="50" ht="12.75">
      <c r="A50" t="s">
        <v>98</v>
      </c>
    </row>
    <row r="53" ht="12.75">
      <c r="A53" t="s">
        <v>306</v>
      </c>
    </row>
    <row r="54" ht="12.75">
      <c r="A54" t="s">
        <v>307</v>
      </c>
    </row>
    <row r="55" ht="12.75">
      <c r="A55" t="s">
        <v>308</v>
      </c>
    </row>
    <row r="56" ht="12.75">
      <c r="A56" t="s">
        <v>309</v>
      </c>
    </row>
    <row r="57" ht="12.75">
      <c r="A57" t="s">
        <v>310</v>
      </c>
    </row>
    <row r="58" ht="12.75">
      <c r="A58" t="s">
        <v>311</v>
      </c>
    </row>
    <row r="59" ht="12.75">
      <c r="A59" t="s">
        <v>312</v>
      </c>
    </row>
    <row r="60" ht="12.75">
      <c r="A60" t="s">
        <v>313</v>
      </c>
    </row>
    <row r="61" ht="12.75">
      <c r="A61" t="s">
        <v>314</v>
      </c>
    </row>
    <row r="62" ht="12.75">
      <c r="A62" t="s">
        <v>315</v>
      </c>
    </row>
    <row r="63" ht="12.75">
      <c r="A63" t="s">
        <v>316</v>
      </c>
    </row>
    <row r="64" ht="12.75">
      <c r="A64" t="s">
        <v>317</v>
      </c>
    </row>
    <row r="67" ht="12.75">
      <c r="A67" t="s">
        <v>99</v>
      </c>
    </row>
    <row r="68" ht="12.75">
      <c r="A68" t="s">
        <v>100</v>
      </c>
    </row>
    <row r="69" ht="12.75">
      <c r="A69" t="s">
        <v>234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7" ht="12.75">
      <c r="A77" t="s">
        <v>105</v>
      </c>
    </row>
    <row r="78" ht="12.75">
      <c r="A78" t="s">
        <v>106</v>
      </c>
    </row>
    <row r="79" ht="12.75">
      <c r="A79" t="s">
        <v>107</v>
      </c>
    </row>
    <row r="80" ht="12.75">
      <c r="A80" t="s">
        <v>108</v>
      </c>
    </row>
    <row r="81" ht="12.75">
      <c r="A81" t="s">
        <v>109</v>
      </c>
    </row>
    <row r="82" ht="12.75">
      <c r="A82" t="s">
        <v>110</v>
      </c>
    </row>
    <row r="83" ht="12.75">
      <c r="A83" t="s">
        <v>111</v>
      </c>
    </row>
    <row r="84" ht="12.75">
      <c r="A84" t="s">
        <v>112</v>
      </c>
    </row>
    <row r="85" ht="12.75">
      <c r="A85" t="s">
        <v>113</v>
      </c>
    </row>
    <row r="86" ht="12.75">
      <c r="A86" t="s">
        <v>114</v>
      </c>
    </row>
    <row r="87" ht="12.75">
      <c r="A87" t="s">
        <v>115</v>
      </c>
    </row>
    <row r="88" ht="12.75">
      <c r="A88" t="s">
        <v>116</v>
      </c>
    </row>
    <row r="91" ht="12.75">
      <c r="A91" t="s">
        <v>318</v>
      </c>
    </row>
    <row r="92" ht="12.75">
      <c r="A92" t="s">
        <v>319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8" ht="12.75">
      <c r="A98" t="s">
        <v>120</v>
      </c>
    </row>
    <row r="100" ht="12.75">
      <c r="A100" t="s">
        <v>121</v>
      </c>
    </row>
    <row r="101" ht="12.75">
      <c r="A101" t="s">
        <v>122</v>
      </c>
    </row>
    <row r="102" ht="12.75">
      <c r="A102" t="s">
        <v>123</v>
      </c>
    </row>
    <row r="103" ht="12.75">
      <c r="A103" t="s">
        <v>124</v>
      </c>
    </row>
    <row r="104" ht="12.75">
      <c r="A104" t="s">
        <v>125</v>
      </c>
    </row>
    <row r="105" ht="12.75">
      <c r="A105" t="s">
        <v>126</v>
      </c>
    </row>
    <row r="106" ht="12.75">
      <c r="A106" t="s">
        <v>127</v>
      </c>
    </row>
    <row r="107" ht="12.75">
      <c r="A107" t="s">
        <v>128</v>
      </c>
    </row>
    <row r="108" ht="12.75">
      <c r="A108" t="s">
        <v>129</v>
      </c>
    </row>
    <row r="110" ht="12.75">
      <c r="A110" t="s">
        <v>130</v>
      </c>
    </row>
    <row r="111" ht="12.75">
      <c r="A111" t="s">
        <v>131</v>
      </c>
    </row>
    <row r="112" ht="12.75">
      <c r="A112" t="s">
        <v>132</v>
      </c>
    </row>
    <row r="113" ht="12.75">
      <c r="A113" t="s">
        <v>125</v>
      </c>
    </row>
    <row r="114" ht="12.75">
      <c r="A114" t="s">
        <v>133</v>
      </c>
    </row>
    <row r="115" ht="12.75">
      <c r="A115" t="s">
        <v>134</v>
      </c>
    </row>
    <row r="116" ht="12.75">
      <c r="A116" t="s">
        <v>135</v>
      </c>
    </row>
    <row r="118" ht="12.75">
      <c r="A118" t="s">
        <v>136</v>
      </c>
    </row>
    <row r="119" ht="12.75">
      <c r="A119" t="s">
        <v>137</v>
      </c>
    </row>
    <row r="120" ht="12.75">
      <c r="A120" t="s">
        <v>138</v>
      </c>
    </row>
    <row r="121" ht="12.75">
      <c r="A121" t="s">
        <v>139</v>
      </c>
    </row>
    <row r="122" ht="12.75">
      <c r="A122" t="s">
        <v>125</v>
      </c>
    </row>
    <row r="123" ht="12.75">
      <c r="A123" t="s">
        <v>140</v>
      </c>
    </row>
    <row r="124" ht="12.75">
      <c r="A124" t="s">
        <v>141</v>
      </c>
    </row>
    <row r="125" ht="12.75">
      <c r="A125" t="s">
        <v>142</v>
      </c>
    </row>
    <row r="126" ht="12.75">
      <c r="A126" t="s">
        <v>143</v>
      </c>
    </row>
    <row r="128" ht="12.75">
      <c r="A128" t="s">
        <v>144</v>
      </c>
    </row>
    <row r="129" ht="12.75">
      <c r="A129" t="s">
        <v>145</v>
      </c>
    </row>
    <row r="130" ht="12.75">
      <c r="A130" t="s">
        <v>146</v>
      </c>
    </row>
    <row r="131" ht="12.75">
      <c r="A131" t="s">
        <v>147</v>
      </c>
    </row>
    <row r="133" ht="12.75">
      <c r="A133" t="s">
        <v>148</v>
      </c>
    </row>
    <row r="134" ht="12.75">
      <c r="A134" t="s">
        <v>149</v>
      </c>
    </row>
    <row r="135" ht="12.75">
      <c r="A135" t="s">
        <v>150</v>
      </c>
    </row>
    <row r="136" ht="12.75">
      <c r="A136" t="s">
        <v>151</v>
      </c>
    </row>
    <row r="137" ht="12.75">
      <c r="A137" t="s">
        <v>152</v>
      </c>
    </row>
    <row r="139" ht="12.75">
      <c r="A139" t="s">
        <v>153</v>
      </c>
    </row>
    <row r="140" ht="12.75">
      <c r="A140" t="s">
        <v>154</v>
      </c>
    </row>
    <row r="141" ht="12.75">
      <c r="A141" t="s">
        <v>155</v>
      </c>
    </row>
    <row r="142" ht="12.75">
      <c r="A142" t="s">
        <v>156</v>
      </c>
    </row>
    <row r="144" ht="12.75">
      <c r="A144" t="s">
        <v>157</v>
      </c>
    </row>
    <row r="145" ht="12.75">
      <c r="A145" t="s">
        <v>158</v>
      </c>
    </row>
    <row r="146" ht="12.75">
      <c r="A146" t="s">
        <v>159</v>
      </c>
    </row>
    <row r="147" ht="12.75">
      <c r="A147" t="s">
        <v>160</v>
      </c>
    </row>
    <row r="149" ht="12.75">
      <c r="A149" t="s">
        <v>161</v>
      </c>
    </row>
    <row r="150" ht="12.75">
      <c r="A150" t="s">
        <v>162</v>
      </c>
    </row>
    <row r="151" ht="12.75">
      <c r="A151" t="s">
        <v>163</v>
      </c>
    </row>
    <row r="152" ht="12.75">
      <c r="A152" t="s">
        <v>164</v>
      </c>
    </row>
    <row r="153" ht="12.75">
      <c r="A153" t="s">
        <v>125</v>
      </c>
    </row>
    <row r="154" ht="12.75">
      <c r="A154" t="s">
        <v>165</v>
      </c>
    </row>
    <row r="155" ht="12.75">
      <c r="A155" t="s">
        <v>166</v>
      </c>
    </row>
    <row r="156" ht="12.75">
      <c r="A156" t="s">
        <v>167</v>
      </c>
    </row>
    <row r="157" ht="12.75">
      <c r="A157" t="s">
        <v>168</v>
      </c>
    </row>
    <row r="159" ht="12.75">
      <c r="A159" t="s">
        <v>169</v>
      </c>
    </row>
    <row r="160" ht="12.75">
      <c r="A160" t="s">
        <v>170</v>
      </c>
    </row>
    <row r="161" ht="12.75">
      <c r="A161" t="s">
        <v>171</v>
      </c>
    </row>
    <row r="162" ht="12.75">
      <c r="A162" t="s">
        <v>172</v>
      </c>
    </row>
    <row r="164" ht="12.75">
      <c r="A164" t="s">
        <v>173</v>
      </c>
    </row>
    <row r="165" ht="12.75">
      <c r="A165" t="s">
        <v>174</v>
      </c>
    </row>
    <row r="166" ht="12.75">
      <c r="A166" t="s">
        <v>175</v>
      </c>
    </row>
    <row r="167" ht="12.75">
      <c r="A167" t="s">
        <v>176</v>
      </c>
    </row>
    <row r="168" ht="12.75">
      <c r="A168" t="s">
        <v>177</v>
      </c>
    </row>
    <row r="169" ht="12.75">
      <c r="A169" t="s">
        <v>178</v>
      </c>
    </row>
    <row r="170" ht="12.75">
      <c r="A170" t="s">
        <v>179</v>
      </c>
    </row>
    <row r="172" ht="12.75">
      <c r="A172" t="s">
        <v>180</v>
      </c>
    </row>
    <row r="173" ht="12.75">
      <c r="A173" t="s">
        <v>181</v>
      </c>
    </row>
    <row r="174" ht="12.75">
      <c r="A174" t="s">
        <v>182</v>
      </c>
    </row>
    <row r="176" ht="12.75">
      <c r="A176" t="s">
        <v>183</v>
      </c>
    </row>
    <row r="177" ht="12.75">
      <c r="A177" t="s">
        <v>184</v>
      </c>
    </row>
    <row r="178" ht="12.75">
      <c r="A178" t="s">
        <v>185</v>
      </c>
    </row>
    <row r="179" ht="12.75">
      <c r="A179" t="s">
        <v>186</v>
      </c>
    </row>
    <row r="181" ht="12.75">
      <c r="A181" t="s">
        <v>187</v>
      </c>
    </row>
    <row r="182" ht="12.75">
      <c r="A182" t="s">
        <v>188</v>
      </c>
    </row>
    <row r="183" ht="12.75">
      <c r="A183" t="s">
        <v>189</v>
      </c>
    </row>
    <row r="185" ht="12.75">
      <c r="A185" t="s">
        <v>190</v>
      </c>
    </row>
    <row r="186" ht="12.75">
      <c r="A186" t="s">
        <v>191</v>
      </c>
    </row>
    <row r="187" ht="12.75">
      <c r="A187" t="s">
        <v>192</v>
      </c>
    </row>
    <row r="188" ht="12.75">
      <c r="A188" t="s">
        <v>193</v>
      </c>
    </row>
    <row r="190" ht="12.75">
      <c r="A190" t="s">
        <v>194</v>
      </c>
    </row>
    <row r="191" ht="12.75">
      <c r="A191" t="s">
        <v>195</v>
      </c>
    </row>
    <row r="192" ht="12.75">
      <c r="A192" t="s">
        <v>196</v>
      </c>
    </row>
    <row r="194" ht="12.75">
      <c r="A194" t="s">
        <v>197</v>
      </c>
    </row>
    <row r="195" ht="12.75">
      <c r="A195" t="s">
        <v>198</v>
      </c>
    </row>
    <row r="196" ht="12.75">
      <c r="A196" t="s">
        <v>199</v>
      </c>
    </row>
    <row r="197" ht="12.75">
      <c r="A197" t="s">
        <v>200</v>
      </c>
    </row>
    <row r="198" ht="12.75">
      <c r="A198" t="s">
        <v>201</v>
      </c>
    </row>
    <row r="199" ht="12.75">
      <c r="A199" t="s">
        <v>202</v>
      </c>
    </row>
    <row r="201" ht="12.75">
      <c r="A201" t="s">
        <v>203</v>
      </c>
    </row>
    <row r="202" ht="12.75">
      <c r="A202" t="s">
        <v>204</v>
      </c>
    </row>
    <row r="203" ht="12.75">
      <c r="A203" t="s">
        <v>205</v>
      </c>
    </row>
    <row r="204" ht="12.75">
      <c r="A204" t="s">
        <v>206</v>
      </c>
    </row>
    <row r="206" ht="12.75">
      <c r="A206" t="s">
        <v>207</v>
      </c>
    </row>
    <row r="207" ht="12.75">
      <c r="A207" t="s">
        <v>208</v>
      </c>
    </row>
    <row r="208" ht="12.75">
      <c r="A208" t="s">
        <v>209</v>
      </c>
    </row>
    <row r="209" ht="12.75">
      <c r="A209" t="s">
        <v>210</v>
      </c>
    </row>
    <row r="211" ht="12.75">
      <c r="A211" t="s">
        <v>211</v>
      </c>
    </row>
    <row r="212" ht="12.75">
      <c r="A212" t="s">
        <v>212</v>
      </c>
    </row>
    <row r="213" ht="12.75">
      <c r="A213" t="s">
        <v>213</v>
      </c>
    </row>
    <row r="214" ht="12.75">
      <c r="A214" t="s">
        <v>214</v>
      </c>
    </row>
    <row r="216" ht="12.75">
      <c r="A216" t="s">
        <v>215</v>
      </c>
    </row>
    <row r="217" ht="12.75">
      <c r="A217" t="s">
        <v>216</v>
      </c>
    </row>
    <row r="218" ht="12.75">
      <c r="A218" t="s">
        <v>217</v>
      </c>
    </row>
    <row r="220" ht="12.75">
      <c r="A220" t="s">
        <v>218</v>
      </c>
    </row>
    <row r="221" ht="12.75">
      <c r="A221" t="s">
        <v>219</v>
      </c>
    </row>
    <row r="222" ht="12.75">
      <c r="A222" t="s">
        <v>220</v>
      </c>
    </row>
    <row r="223" ht="12.75">
      <c r="A223" t="s">
        <v>221</v>
      </c>
    </row>
    <row r="225" ht="12.75">
      <c r="A225" t="s">
        <v>222</v>
      </c>
    </row>
    <row r="226" ht="12.75">
      <c r="A226" t="s">
        <v>223</v>
      </c>
    </row>
    <row r="227" ht="12.75">
      <c r="A227" t="s">
        <v>224</v>
      </c>
    </row>
    <row r="228" ht="12.75">
      <c r="A228" t="s">
        <v>225</v>
      </c>
    </row>
    <row r="229" ht="12.75">
      <c r="A229" t="s">
        <v>125</v>
      </c>
    </row>
    <row r="230" ht="12.75">
      <c r="A230" t="s">
        <v>226</v>
      </c>
    </row>
    <row r="231" ht="12.75">
      <c r="A231" t="s">
        <v>227</v>
      </c>
    </row>
    <row r="232" ht="12.75">
      <c r="A232" t="s">
        <v>228</v>
      </c>
    </row>
    <row r="233" ht="12.75">
      <c r="A233" t="s">
        <v>229</v>
      </c>
    </row>
    <row r="235" ht="12.75">
      <c r="A235" t="s">
        <v>230</v>
      </c>
    </row>
    <row r="236" ht="12.75">
      <c r="A236" t="s">
        <v>231</v>
      </c>
    </row>
    <row r="237" ht="12.75">
      <c r="A237" t="s">
        <v>232</v>
      </c>
    </row>
    <row r="238" ht="12.75">
      <c r="A238" t="s">
        <v>233</v>
      </c>
    </row>
    <row r="239" ht="12.75">
      <c r="A239" t="s">
        <v>234</v>
      </c>
    </row>
    <row r="240" ht="12.75">
      <c r="A240" t="s">
        <v>235</v>
      </c>
    </row>
    <row r="241" ht="12.75">
      <c r="A241" t="s">
        <v>236</v>
      </c>
    </row>
    <row r="242" ht="12.75">
      <c r="A242" t="s">
        <v>237</v>
      </c>
    </row>
    <row r="244" ht="12.75">
      <c r="A244" t="s">
        <v>238</v>
      </c>
    </row>
    <row r="245" ht="12.75">
      <c r="A245" t="s">
        <v>239</v>
      </c>
    </row>
    <row r="246" ht="12.75">
      <c r="A246" t="s">
        <v>240</v>
      </c>
    </row>
    <row r="248" ht="12.75">
      <c r="A248" t="s">
        <v>241</v>
      </c>
    </row>
    <row r="249" ht="12.75">
      <c r="A249" t="s">
        <v>242</v>
      </c>
    </row>
    <row r="250" ht="12.75">
      <c r="A250" t="s">
        <v>243</v>
      </c>
    </row>
    <row r="252" ht="12.75">
      <c r="A252" t="s">
        <v>244</v>
      </c>
    </row>
    <row r="253" ht="12.75">
      <c r="A253" t="s">
        <v>245</v>
      </c>
    </row>
    <row r="254" ht="12.75">
      <c r="A254" t="s">
        <v>246</v>
      </c>
    </row>
    <row r="256" ht="12.75">
      <c r="A256" t="s">
        <v>247</v>
      </c>
    </row>
    <row r="257" ht="12.75">
      <c r="A257" t="s">
        <v>248</v>
      </c>
    </row>
    <row r="258" ht="12.75">
      <c r="A258" t="s">
        <v>249</v>
      </c>
    </row>
    <row r="260" ht="12.75">
      <c r="A260" t="s">
        <v>250</v>
      </c>
    </row>
    <row r="261" ht="12.75">
      <c r="A261" t="s">
        <v>251</v>
      </c>
    </row>
    <row r="262" ht="12.75">
      <c r="A262" t="s">
        <v>252</v>
      </c>
    </row>
    <row r="263" ht="12.75">
      <c r="A263" t="s">
        <v>253</v>
      </c>
    </row>
    <row r="265" ht="12.75">
      <c r="A265" t="s">
        <v>254</v>
      </c>
    </row>
    <row r="266" ht="12.75">
      <c r="A266" t="s">
        <v>255</v>
      </c>
    </row>
    <row r="267" ht="12.75">
      <c r="A267" t="s">
        <v>256</v>
      </c>
    </row>
    <row r="269" ht="12.75">
      <c r="A269" t="s">
        <v>257</v>
      </c>
    </row>
    <row r="270" ht="12.75">
      <c r="A270" t="s">
        <v>258</v>
      </c>
    </row>
    <row r="271" ht="12.75">
      <c r="A271" t="s">
        <v>259</v>
      </c>
    </row>
    <row r="272" ht="12.75">
      <c r="A272" t="s">
        <v>260</v>
      </c>
    </row>
    <row r="273" ht="12.75">
      <c r="A273" t="s">
        <v>261</v>
      </c>
    </row>
    <row r="275" ht="12.75">
      <c r="A275" t="s">
        <v>262</v>
      </c>
    </row>
    <row r="276" ht="12.75">
      <c r="A276" t="s">
        <v>263</v>
      </c>
    </row>
    <row r="277" ht="12.75">
      <c r="A277" t="s">
        <v>264</v>
      </c>
    </row>
    <row r="278" ht="12.75">
      <c r="A278" t="s">
        <v>265</v>
      </c>
    </row>
    <row r="279" ht="12.75">
      <c r="A279" t="s">
        <v>266</v>
      </c>
    </row>
    <row r="280" ht="12.75">
      <c r="A280" t="s">
        <v>267</v>
      </c>
    </row>
    <row r="281" ht="12.75">
      <c r="A281" t="s">
        <v>268</v>
      </c>
    </row>
    <row r="282" ht="12.75">
      <c r="A282" t="s">
        <v>269</v>
      </c>
    </row>
    <row r="283" ht="12.75">
      <c r="A283" t="s">
        <v>270</v>
      </c>
    </row>
    <row r="284" ht="12.75">
      <c r="A284" t="s">
        <v>271</v>
      </c>
    </row>
    <row r="285" ht="12.75">
      <c r="A285" t="s">
        <v>272</v>
      </c>
    </row>
    <row r="286" ht="12.75">
      <c r="A286" t="s">
        <v>273</v>
      </c>
    </row>
    <row r="287" ht="12.75">
      <c r="A287" t="s">
        <v>274</v>
      </c>
    </row>
    <row r="288" ht="12.75">
      <c r="A288" t="s">
        <v>275</v>
      </c>
    </row>
    <row r="289" ht="12.75">
      <c r="A289" t="s">
        <v>276</v>
      </c>
    </row>
    <row r="290" ht="12.75">
      <c r="A290" t="s">
        <v>277</v>
      </c>
    </row>
    <row r="291" ht="12.75">
      <c r="A291" t="s">
        <v>278</v>
      </c>
    </row>
    <row r="292" ht="12.75">
      <c r="A292" t="s">
        <v>268</v>
      </c>
    </row>
    <row r="293" ht="12.75">
      <c r="A293" t="s">
        <v>279</v>
      </c>
    </row>
    <row r="294" ht="12.75">
      <c r="A294" t="s">
        <v>280</v>
      </c>
    </row>
    <row r="295" ht="12.75">
      <c r="A295" t="s">
        <v>281</v>
      </c>
    </row>
    <row r="296" ht="12.75">
      <c r="A296" t="s">
        <v>282</v>
      </c>
    </row>
    <row r="298" ht="12.75">
      <c r="A298" t="s">
        <v>283</v>
      </c>
    </row>
    <row r="299" ht="12.75">
      <c r="A299" t="s">
        <v>284</v>
      </c>
    </row>
    <row r="300" ht="12.75">
      <c r="A300" t="s">
        <v>285</v>
      </c>
    </row>
    <row r="301" ht="12.75">
      <c r="A301" t="s">
        <v>286</v>
      </c>
    </row>
    <row r="302" ht="12.75">
      <c r="A302" t="s">
        <v>274</v>
      </c>
    </row>
    <row r="303" ht="12.75">
      <c r="A303" t="s">
        <v>287</v>
      </c>
    </row>
    <row r="304" ht="12.75">
      <c r="A304" t="s">
        <v>288</v>
      </c>
    </row>
    <row r="305" ht="12.75">
      <c r="A305" t="s">
        <v>289</v>
      </c>
    </row>
    <row r="306" ht="12.75">
      <c r="A306" t="s">
        <v>290</v>
      </c>
    </row>
    <row r="307" ht="12.75">
      <c r="A307" t="s">
        <v>234</v>
      </c>
    </row>
    <row r="308" ht="12.75">
      <c r="A308" t="s">
        <v>291</v>
      </c>
    </row>
    <row r="309" ht="12.75">
      <c r="A309" t="s">
        <v>292</v>
      </c>
    </row>
    <row r="310" ht="12.75">
      <c r="A310" t="s">
        <v>293</v>
      </c>
    </row>
    <row r="312" ht="12.75">
      <c r="A312" t="s">
        <v>294</v>
      </c>
    </row>
    <row r="313" ht="12.75">
      <c r="A313" t="s">
        <v>295</v>
      </c>
    </row>
    <row r="314" ht="12.75">
      <c r="A314" t="s">
        <v>296</v>
      </c>
    </row>
    <row r="316" ht="12.75">
      <c r="A316" t="s">
        <v>297</v>
      </c>
    </row>
    <row r="317" ht="12.75">
      <c r="A317" t="s">
        <v>298</v>
      </c>
    </row>
    <row r="318" ht="12.75">
      <c r="A318" t="s">
        <v>299</v>
      </c>
    </row>
    <row r="319" ht="12.75">
      <c r="A319" t="s">
        <v>300</v>
      </c>
    </row>
    <row r="320" ht="12.75">
      <c r="A320" t="s">
        <v>268</v>
      </c>
    </row>
    <row r="321" ht="12.75">
      <c r="A321" t="s">
        <v>301</v>
      </c>
    </row>
    <row r="322" ht="12.75">
      <c r="A322" t="s">
        <v>302</v>
      </c>
    </row>
    <row r="323" ht="12.75">
      <c r="A323" t="s">
        <v>303</v>
      </c>
    </row>
    <row r="324" ht="12.75">
      <c r="A324" t="s">
        <v>304</v>
      </c>
    </row>
    <row r="325" ht="12.75">
      <c r="A325" t="s">
        <v>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selection activeCell="A1" sqref="A1"/>
    </sheetView>
  </sheetViews>
  <sheetFormatPr defaultColWidth="9.140625" defaultRowHeight="12.75"/>
  <cols>
    <col min="1" max="1" width="31.28125" style="15" customWidth="1"/>
    <col min="2" max="3" width="4.8515625" style="15" customWidth="1"/>
    <col min="4" max="4" width="6.00390625" style="15" customWidth="1"/>
    <col min="5" max="5" width="6.140625" style="15" bestFit="1" customWidth="1"/>
    <col min="6" max="6" width="8.28125" style="15" bestFit="1" customWidth="1"/>
    <col min="7" max="7" width="9.00390625" style="15" bestFit="1" customWidth="1"/>
  </cols>
  <sheetData>
    <row r="1" spans="1:7" ht="14.25">
      <c r="A1" s="1" t="s">
        <v>0</v>
      </c>
      <c r="B1" s="2"/>
      <c r="C1" s="3"/>
      <c r="D1" s="2"/>
      <c r="E1" s="3"/>
      <c r="F1" s="3"/>
      <c r="G1" s="3"/>
    </row>
    <row r="2" spans="1:7" ht="14.25">
      <c r="A2" s="4" t="s">
        <v>1</v>
      </c>
      <c r="B2" s="5" t="s">
        <v>2</v>
      </c>
      <c r="C2" s="4" t="s">
        <v>2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5" t="s">
        <v>9</v>
      </c>
    </row>
    <row r="4" spans="1:7" ht="12.75">
      <c r="A4" s="6" t="s">
        <v>10</v>
      </c>
      <c r="B4" s="7">
        <v>198.05</v>
      </c>
      <c r="C4" s="8">
        <v>199.6</v>
      </c>
      <c r="D4" s="8">
        <v>196.5</v>
      </c>
      <c r="E4" s="9">
        <v>3010</v>
      </c>
      <c r="F4" s="8"/>
      <c r="G4" s="7"/>
    </row>
    <row r="5" spans="1:7" ht="12.75">
      <c r="A5" s="10"/>
      <c r="B5" s="8">
        <v>208.3</v>
      </c>
      <c r="C5" s="8">
        <v>217</v>
      </c>
      <c r="D5" s="8">
        <v>199.6</v>
      </c>
      <c r="E5" s="9">
        <v>3160</v>
      </c>
      <c r="F5" s="8">
        <v>1800</v>
      </c>
      <c r="G5" s="7">
        <v>5400</v>
      </c>
    </row>
    <row r="6" spans="1:7" ht="12.75">
      <c r="A6" s="10"/>
      <c r="B6" s="8">
        <v>216</v>
      </c>
      <c r="C6" s="8">
        <v>221</v>
      </c>
      <c r="D6" s="8">
        <v>211</v>
      </c>
      <c r="E6" s="9">
        <v>4500</v>
      </c>
      <c r="F6" s="8">
        <v>3000</v>
      </c>
      <c r="G6" s="7">
        <v>6000</v>
      </c>
    </row>
    <row r="7" spans="1:7" ht="12.75">
      <c r="A7" s="6" t="s">
        <v>11</v>
      </c>
      <c r="B7" s="8">
        <v>142.85</v>
      </c>
      <c r="C7" s="8">
        <v>145.5</v>
      </c>
      <c r="D7" s="8">
        <v>140.2</v>
      </c>
      <c r="E7" s="9">
        <v>2100</v>
      </c>
      <c r="F7" s="8">
        <v>1600</v>
      </c>
      <c r="G7" s="7">
        <v>2600</v>
      </c>
    </row>
    <row r="8" spans="1:7" ht="12.75">
      <c r="A8" s="6" t="s">
        <v>12</v>
      </c>
      <c r="B8" s="8">
        <v>208.3</v>
      </c>
      <c r="C8" s="8">
        <v>217</v>
      </c>
      <c r="D8" s="8">
        <v>199.6</v>
      </c>
      <c r="E8" s="9">
        <v>2500</v>
      </c>
      <c r="F8" s="8">
        <v>2000</v>
      </c>
      <c r="G8" s="7">
        <v>3000</v>
      </c>
    </row>
    <row r="9" spans="1:7" ht="12.75">
      <c r="A9" s="11" t="s">
        <v>13</v>
      </c>
      <c r="B9" s="12">
        <v>3.5</v>
      </c>
      <c r="C9" s="12">
        <v>5.33</v>
      </c>
      <c r="D9" s="12">
        <v>2</v>
      </c>
      <c r="E9" s="13">
        <v>300</v>
      </c>
      <c r="F9" s="12">
        <v>0</v>
      </c>
      <c r="G9" s="7">
        <v>1000</v>
      </c>
    </row>
    <row r="10" spans="1:7" ht="12.75">
      <c r="A10" s="14"/>
      <c r="B10" s="12">
        <v>8</v>
      </c>
      <c r="C10" s="12"/>
      <c r="D10" s="12"/>
      <c r="E10" s="13">
        <v>500</v>
      </c>
      <c r="F10" s="12">
        <v>0</v>
      </c>
      <c r="G10" s="7">
        <v>1000</v>
      </c>
    </row>
    <row r="11" spans="1:7" ht="12.75">
      <c r="A11" s="14"/>
      <c r="B11" s="12">
        <v>14</v>
      </c>
      <c r="C11" s="12">
        <v>14</v>
      </c>
      <c r="D11" s="12">
        <v>13</v>
      </c>
      <c r="E11" s="13">
        <v>500</v>
      </c>
      <c r="F11" s="12">
        <v>0</v>
      </c>
      <c r="G11" s="7">
        <v>1000</v>
      </c>
    </row>
    <row r="12" spans="1:7" ht="12.75">
      <c r="A12" s="14"/>
      <c r="B12" s="12">
        <v>53</v>
      </c>
      <c r="C12" s="12">
        <v>55.8</v>
      </c>
      <c r="D12" s="12">
        <v>50</v>
      </c>
      <c r="E12" s="13">
        <v>300</v>
      </c>
      <c r="F12" s="12">
        <v>0</v>
      </c>
      <c r="G12" s="7">
        <v>1000</v>
      </c>
    </row>
    <row r="13" spans="1:7" ht="12.75">
      <c r="A13" s="14"/>
      <c r="B13" s="8">
        <v>105.8</v>
      </c>
      <c r="C13" s="8">
        <v>112</v>
      </c>
      <c r="D13" s="8">
        <v>99.6</v>
      </c>
      <c r="E13" s="9">
        <v>2250</v>
      </c>
      <c r="F13" s="8">
        <v>1500</v>
      </c>
      <c r="G13" s="7">
        <v>3000</v>
      </c>
    </row>
    <row r="14" spans="1:7" ht="12.75">
      <c r="A14" s="11" t="s">
        <v>14</v>
      </c>
      <c r="B14" s="8">
        <v>55.5</v>
      </c>
      <c r="C14" s="8">
        <v>56</v>
      </c>
      <c r="D14" s="8">
        <v>55</v>
      </c>
      <c r="E14" s="9">
        <v>200</v>
      </c>
      <c r="F14" s="8">
        <v>0</v>
      </c>
      <c r="G14" s="7">
        <v>350</v>
      </c>
    </row>
    <row r="15" spans="2:7" ht="12.75">
      <c r="B15" s="8">
        <v>56</v>
      </c>
      <c r="C15" s="8">
        <v>56.5</v>
      </c>
      <c r="D15" s="8">
        <v>55.5</v>
      </c>
      <c r="E15" s="9">
        <v>200</v>
      </c>
      <c r="F15" s="8">
        <v>0</v>
      </c>
      <c r="G15" s="8">
        <v>350</v>
      </c>
    </row>
    <row r="16" spans="1:7" ht="12.75">
      <c r="A16" s="11" t="s">
        <v>15</v>
      </c>
      <c r="B16" s="8">
        <v>342.65</v>
      </c>
      <c r="C16" s="8">
        <v>345.3</v>
      </c>
      <c r="D16" s="8">
        <v>340</v>
      </c>
      <c r="E16" s="9">
        <v>1310</v>
      </c>
      <c r="F16" s="8">
        <v>690</v>
      </c>
      <c r="G16" s="7">
        <v>1890</v>
      </c>
    </row>
    <row r="17" spans="1:7" ht="12.75">
      <c r="A17" s="11" t="s">
        <v>16</v>
      </c>
      <c r="B17" s="8">
        <v>55.5</v>
      </c>
      <c r="C17" s="8">
        <v>56</v>
      </c>
      <c r="D17" s="8">
        <v>55</v>
      </c>
      <c r="E17" s="9">
        <v>500</v>
      </c>
      <c r="F17" s="8">
        <v>300</v>
      </c>
      <c r="G17" s="7">
        <v>700</v>
      </c>
    </row>
    <row r="18" spans="2:7" ht="12.75">
      <c r="B18" s="8">
        <v>56</v>
      </c>
      <c r="C18" s="8">
        <v>56.5</v>
      </c>
      <c r="D18" s="8">
        <v>55.5</v>
      </c>
      <c r="E18" s="9">
        <v>500</v>
      </c>
      <c r="F18" s="8">
        <v>300</v>
      </c>
      <c r="G18" s="8">
        <v>700</v>
      </c>
    </row>
    <row r="19" spans="1:7" ht="12.75">
      <c r="A19" s="11" t="s">
        <v>17</v>
      </c>
      <c r="B19" s="8">
        <v>68.05</v>
      </c>
      <c r="C19" s="8">
        <v>70.6</v>
      </c>
      <c r="D19" s="8">
        <v>65.5</v>
      </c>
      <c r="E19" s="8">
        <v>300</v>
      </c>
      <c r="F19" s="8">
        <v>0</v>
      </c>
      <c r="G19" s="7">
        <v>1300</v>
      </c>
    </row>
    <row r="20" spans="1:7" ht="12.75">
      <c r="A20" s="11" t="s">
        <v>18</v>
      </c>
      <c r="B20" s="8">
        <v>284.8</v>
      </c>
      <c r="C20" s="8">
        <v>299</v>
      </c>
      <c r="D20" s="8">
        <v>270.6</v>
      </c>
      <c r="E20" s="8">
        <v>175</v>
      </c>
      <c r="F20" s="8">
        <v>150</v>
      </c>
      <c r="G20" s="7">
        <v>200</v>
      </c>
    </row>
    <row r="21" spans="1:7" ht="12.75">
      <c r="A21" s="14"/>
      <c r="B21" s="8">
        <v>302.75</v>
      </c>
      <c r="C21" s="8">
        <v>306.5</v>
      </c>
      <c r="D21" s="8">
        <v>299</v>
      </c>
      <c r="E21" s="8">
        <v>625</v>
      </c>
      <c r="F21" s="8">
        <v>450</v>
      </c>
      <c r="G21" s="7">
        <v>800</v>
      </c>
    </row>
    <row r="22" spans="1:7" ht="12.75">
      <c r="A22" s="14"/>
      <c r="B22" s="8">
        <v>322.25</v>
      </c>
      <c r="C22" s="8">
        <v>326.4</v>
      </c>
      <c r="D22" s="8">
        <v>318.1</v>
      </c>
      <c r="E22" s="8">
        <v>725</v>
      </c>
      <c r="F22" s="8">
        <v>600</v>
      </c>
      <c r="G22" s="7">
        <v>1000</v>
      </c>
    </row>
    <row r="23" spans="1:7" ht="12.75">
      <c r="A23" s="14"/>
      <c r="B23" s="8">
        <v>322.25</v>
      </c>
      <c r="C23" s="8">
        <v>326.4</v>
      </c>
      <c r="D23" s="8">
        <v>318.1</v>
      </c>
      <c r="E23" s="8">
        <v>525</v>
      </c>
      <c r="F23" s="8">
        <v>450</v>
      </c>
      <c r="G23" s="7">
        <v>600</v>
      </c>
    </row>
    <row r="24" spans="1:7" ht="12.75">
      <c r="A24" s="14"/>
      <c r="B24" s="8">
        <v>322.25</v>
      </c>
      <c r="C24" s="8">
        <v>326.4</v>
      </c>
      <c r="D24" s="8">
        <v>318.1</v>
      </c>
      <c r="E24" s="8">
        <v>800</v>
      </c>
      <c r="F24" s="8">
        <v>600</v>
      </c>
      <c r="G24" s="7">
        <v>1000</v>
      </c>
    </row>
    <row r="25" spans="1:7" ht="12.75">
      <c r="A25" s="14"/>
      <c r="B25" s="8">
        <v>335.85</v>
      </c>
      <c r="C25" s="8">
        <v>345.3</v>
      </c>
      <c r="D25" s="8">
        <v>326.4</v>
      </c>
      <c r="E25" s="8">
        <v>475</v>
      </c>
      <c r="F25" s="8">
        <v>450</v>
      </c>
      <c r="G25" s="7">
        <v>500</v>
      </c>
    </row>
    <row r="26" spans="1:7" ht="12.75">
      <c r="A26" s="14"/>
      <c r="B26" s="8">
        <v>364.5</v>
      </c>
      <c r="C26" s="8">
        <v>374.5</v>
      </c>
      <c r="D26" s="8">
        <v>359.2</v>
      </c>
      <c r="E26" s="8">
        <v>988</v>
      </c>
      <c r="F26" s="8">
        <v>700</v>
      </c>
      <c r="G26" s="7">
        <v>1275</v>
      </c>
    </row>
    <row r="27" spans="1:7" ht="12.75">
      <c r="A27" s="14"/>
      <c r="B27" s="8">
        <v>367</v>
      </c>
      <c r="C27" s="8">
        <v>374.5</v>
      </c>
      <c r="D27" s="8">
        <v>359.2</v>
      </c>
      <c r="E27" s="8">
        <v>1500</v>
      </c>
      <c r="F27" s="8">
        <v>950</v>
      </c>
      <c r="G27" s="7">
        <v>2050</v>
      </c>
    </row>
    <row r="28" spans="1:7" ht="12.75">
      <c r="A28" s="14"/>
      <c r="B28" s="8">
        <v>418.65</v>
      </c>
      <c r="C28" s="8">
        <v>421.3</v>
      </c>
      <c r="D28" s="8">
        <v>416</v>
      </c>
      <c r="E28" s="8">
        <v>4200</v>
      </c>
      <c r="F28" s="8">
        <v>3200</v>
      </c>
      <c r="G28" s="7">
        <v>5200</v>
      </c>
    </row>
    <row r="29" spans="1:7" ht="12.75">
      <c r="A29" s="11" t="s">
        <v>19</v>
      </c>
      <c r="B29" s="8">
        <v>5</v>
      </c>
      <c r="C29" s="8"/>
      <c r="D29" s="8"/>
      <c r="E29" s="8">
        <v>350</v>
      </c>
      <c r="F29" s="8">
        <v>280</v>
      </c>
      <c r="G29" s="7">
        <v>420</v>
      </c>
    </row>
    <row r="30" spans="1:7" ht="12.75">
      <c r="A30" s="14"/>
      <c r="B30" s="8">
        <v>82.55</v>
      </c>
      <c r="C30" s="8">
        <v>99.6</v>
      </c>
      <c r="D30" s="8">
        <v>65.5</v>
      </c>
      <c r="E30" s="8">
        <v>1400</v>
      </c>
      <c r="F30" s="8">
        <v>0</v>
      </c>
      <c r="G30" s="7">
        <v>3325</v>
      </c>
    </row>
    <row r="31" spans="1:7" ht="12.75">
      <c r="A31" s="14"/>
      <c r="B31" s="8">
        <v>162.95</v>
      </c>
      <c r="C31" s="8">
        <v>164.7</v>
      </c>
      <c r="D31" s="8">
        <v>161.2</v>
      </c>
      <c r="E31" s="8">
        <v>350</v>
      </c>
      <c r="F31" s="8">
        <v>0</v>
      </c>
      <c r="G31" s="7">
        <v>1750</v>
      </c>
    </row>
    <row r="32" spans="1:7" ht="12.75">
      <c r="A32" s="14"/>
      <c r="B32" s="8">
        <v>162.95</v>
      </c>
      <c r="C32" s="8">
        <v>164.7</v>
      </c>
      <c r="D32" s="8">
        <v>161.2</v>
      </c>
      <c r="E32" s="8">
        <v>350</v>
      </c>
      <c r="F32" s="8">
        <v>0</v>
      </c>
      <c r="G32" s="7">
        <v>1750</v>
      </c>
    </row>
    <row r="33" spans="1:7" ht="12.75">
      <c r="A33" s="14"/>
      <c r="B33" s="8">
        <v>173.6</v>
      </c>
      <c r="C33" s="8">
        <v>175.6</v>
      </c>
      <c r="D33" s="8">
        <v>171.6</v>
      </c>
      <c r="E33" s="8">
        <v>6300</v>
      </c>
      <c r="F33" s="8">
        <v>4700</v>
      </c>
      <c r="G33" s="7">
        <v>7900</v>
      </c>
    </row>
    <row r="34" spans="1:7" ht="12.75">
      <c r="A34" s="14"/>
      <c r="B34" s="8">
        <v>187.6</v>
      </c>
      <c r="C34" s="16">
        <v>199.6</v>
      </c>
      <c r="D34" s="16">
        <v>175.6</v>
      </c>
      <c r="E34" s="16">
        <v>6300</v>
      </c>
      <c r="F34" s="8">
        <v>4700</v>
      </c>
      <c r="G34" s="7">
        <v>7900</v>
      </c>
    </row>
    <row r="35" spans="1:7" ht="12.75">
      <c r="A35" s="14"/>
      <c r="B35" s="8">
        <v>366.85</v>
      </c>
      <c r="C35" s="8">
        <v>374.5</v>
      </c>
      <c r="D35" s="8">
        <v>359.2</v>
      </c>
      <c r="E35" s="8">
        <v>350</v>
      </c>
      <c r="F35" s="8">
        <v>0</v>
      </c>
      <c r="G35" s="7">
        <v>1750</v>
      </c>
    </row>
    <row r="36" spans="1:7" ht="12.75">
      <c r="A36" s="14"/>
      <c r="B36" s="8">
        <v>446.85</v>
      </c>
      <c r="C36" s="8">
        <v>450</v>
      </c>
      <c r="D36" s="8">
        <v>443.7</v>
      </c>
      <c r="E36" s="8">
        <v>5600</v>
      </c>
      <c r="F36" s="8">
        <v>4900</v>
      </c>
      <c r="G36" s="7">
        <v>6213</v>
      </c>
    </row>
    <row r="37" spans="1:7" ht="12.75">
      <c r="A37" s="17" t="s">
        <v>20</v>
      </c>
      <c r="B37" s="7">
        <v>3</v>
      </c>
      <c r="C37" s="7"/>
      <c r="D37" s="7"/>
      <c r="E37" s="7">
        <v>1170</v>
      </c>
      <c r="F37" s="8">
        <v>500</v>
      </c>
      <c r="G37" s="7">
        <v>2000</v>
      </c>
    </row>
    <row r="38" spans="1:7" ht="12.75">
      <c r="A38" s="14"/>
      <c r="B38" s="8">
        <v>5</v>
      </c>
      <c r="C38" s="8"/>
      <c r="D38" s="8"/>
      <c r="E38" s="7">
        <v>810</v>
      </c>
      <c r="F38" s="8">
        <v>410</v>
      </c>
      <c r="G38" s="7">
        <v>1210</v>
      </c>
    </row>
    <row r="39" spans="1:7" ht="12.75">
      <c r="A39" s="14"/>
      <c r="B39" s="8">
        <v>6</v>
      </c>
      <c r="C39" s="8"/>
      <c r="D39" s="8"/>
      <c r="E39" s="8">
        <v>730</v>
      </c>
      <c r="F39" s="8">
        <v>330</v>
      </c>
      <c r="G39" s="7">
        <v>1130</v>
      </c>
    </row>
    <row r="40" spans="1:7" ht="12.75">
      <c r="A40" s="14"/>
      <c r="B40" s="8">
        <v>7</v>
      </c>
      <c r="C40" s="8"/>
      <c r="D40" s="8"/>
      <c r="E40" s="8">
        <v>370</v>
      </c>
      <c r="F40" s="8">
        <v>0</v>
      </c>
      <c r="G40" s="7">
        <v>970</v>
      </c>
    </row>
    <row r="41" spans="1:7" ht="12.75">
      <c r="A41" s="14"/>
      <c r="B41" s="8">
        <v>9</v>
      </c>
      <c r="C41" s="8"/>
      <c r="D41" s="8"/>
      <c r="E41" s="8">
        <v>510</v>
      </c>
      <c r="F41" s="8">
        <v>110</v>
      </c>
      <c r="G41" s="7">
        <v>910</v>
      </c>
    </row>
    <row r="42" spans="1:7" ht="12.75">
      <c r="A42" s="14"/>
      <c r="B42" s="8">
        <v>10</v>
      </c>
      <c r="C42" s="8"/>
      <c r="D42" s="8"/>
      <c r="E42" s="8">
        <v>1120</v>
      </c>
      <c r="F42" s="8">
        <v>720</v>
      </c>
      <c r="G42" s="7">
        <v>1520</v>
      </c>
    </row>
    <row r="43" spans="1:7" ht="12.75">
      <c r="A43" s="14"/>
      <c r="B43" s="8">
        <v>10</v>
      </c>
      <c r="C43" s="8"/>
      <c r="D43" s="8"/>
      <c r="E43" s="8">
        <v>1170</v>
      </c>
      <c r="F43" s="8">
        <v>770</v>
      </c>
      <c r="G43" s="8">
        <v>1570</v>
      </c>
    </row>
    <row r="44" spans="1:7" ht="12.75">
      <c r="A44" s="14"/>
      <c r="B44" s="8">
        <v>13</v>
      </c>
      <c r="C44" s="8"/>
      <c r="D44" s="8"/>
      <c r="E44" s="8">
        <v>740</v>
      </c>
      <c r="F44" s="8">
        <v>440</v>
      </c>
      <c r="G44" s="7">
        <v>1040</v>
      </c>
    </row>
    <row r="45" spans="1:7" ht="12.75">
      <c r="A45" s="14"/>
      <c r="B45" s="8">
        <v>13</v>
      </c>
      <c r="C45" s="8"/>
      <c r="D45" s="8"/>
      <c r="E45" s="8">
        <v>440</v>
      </c>
      <c r="F45" s="8">
        <v>140</v>
      </c>
      <c r="G45" s="7">
        <v>740</v>
      </c>
    </row>
    <row r="46" spans="1:7" ht="12.75">
      <c r="A46" s="14"/>
      <c r="B46" s="16">
        <v>14</v>
      </c>
      <c r="C46" s="16"/>
      <c r="D46" s="16"/>
      <c r="E46" s="16">
        <v>0</v>
      </c>
      <c r="F46" s="16">
        <v>0</v>
      </c>
      <c r="G46" s="7">
        <v>100</v>
      </c>
    </row>
    <row r="47" spans="1:7" ht="12.75">
      <c r="A47" s="14"/>
      <c r="B47" s="8">
        <v>21</v>
      </c>
      <c r="C47" s="8"/>
      <c r="D47" s="8"/>
      <c r="E47" s="8">
        <v>780</v>
      </c>
      <c r="F47" s="8">
        <v>380</v>
      </c>
      <c r="G47" s="7">
        <v>1180</v>
      </c>
    </row>
    <row r="48" spans="1:7" ht="12.75">
      <c r="A48" s="14"/>
      <c r="B48" s="8">
        <v>25</v>
      </c>
      <c r="C48" s="8"/>
      <c r="D48" s="8"/>
      <c r="E48" s="8">
        <v>1470</v>
      </c>
      <c r="F48" s="8">
        <v>770</v>
      </c>
      <c r="G48" s="7">
        <v>2200</v>
      </c>
    </row>
    <row r="49" spans="1:7" ht="12.75">
      <c r="A49" s="14"/>
      <c r="B49" s="8">
        <v>45</v>
      </c>
      <c r="C49" s="8"/>
      <c r="D49" s="8"/>
      <c r="E49" s="8">
        <v>1950</v>
      </c>
      <c r="F49" s="8">
        <v>1600</v>
      </c>
      <c r="G49" s="7">
        <v>2200</v>
      </c>
    </row>
    <row r="50" spans="1:7" ht="12.75">
      <c r="A50" s="14"/>
      <c r="B50" s="8">
        <v>65</v>
      </c>
      <c r="C50" s="8"/>
      <c r="D50" s="8"/>
      <c r="E50" s="8">
        <v>0</v>
      </c>
      <c r="F50" s="8">
        <v>0</v>
      </c>
      <c r="G50" s="7">
        <v>210</v>
      </c>
    </row>
    <row r="51" spans="1:7" ht="12.75">
      <c r="A51" s="14"/>
      <c r="B51" s="8">
        <v>66</v>
      </c>
      <c r="C51" s="8">
        <v>70.6</v>
      </c>
      <c r="D51" s="8">
        <v>65.5</v>
      </c>
      <c r="E51" s="8">
        <v>820</v>
      </c>
      <c r="F51" s="8">
        <v>520</v>
      </c>
      <c r="G51" s="7">
        <v>1120</v>
      </c>
    </row>
    <row r="52" spans="1:7" ht="12.75">
      <c r="A52" s="14"/>
      <c r="B52" s="8">
        <v>67</v>
      </c>
      <c r="C52" s="8">
        <v>70.6</v>
      </c>
      <c r="D52" s="8">
        <v>65.5</v>
      </c>
      <c r="E52" s="8">
        <v>430</v>
      </c>
      <c r="F52" s="8">
        <v>130</v>
      </c>
      <c r="G52" s="7">
        <v>730</v>
      </c>
    </row>
    <row r="53" spans="1:7" ht="12.75">
      <c r="A53" s="14"/>
      <c r="B53" s="8">
        <v>67</v>
      </c>
      <c r="C53" s="8">
        <v>70.6</v>
      </c>
      <c r="D53" s="8">
        <v>65.5</v>
      </c>
      <c r="E53" s="8">
        <v>630</v>
      </c>
      <c r="F53" s="8">
        <v>330</v>
      </c>
      <c r="G53" s="7">
        <v>930</v>
      </c>
    </row>
    <row r="54" spans="1:7" ht="12.75">
      <c r="A54" s="14"/>
      <c r="B54" s="8">
        <v>75</v>
      </c>
      <c r="C54" s="8">
        <v>83.5</v>
      </c>
      <c r="D54" s="8">
        <v>70.6</v>
      </c>
      <c r="E54" s="8">
        <v>2950</v>
      </c>
      <c r="F54" s="8">
        <v>2340</v>
      </c>
      <c r="G54" s="7">
        <v>3540</v>
      </c>
    </row>
    <row r="55" spans="1:7" ht="12.75">
      <c r="A55" s="14"/>
      <c r="B55" s="8">
        <v>80</v>
      </c>
      <c r="C55" s="8">
        <v>83.5</v>
      </c>
      <c r="D55" s="8">
        <v>70.6</v>
      </c>
      <c r="E55" s="8">
        <v>1260</v>
      </c>
      <c r="F55" s="8">
        <v>660</v>
      </c>
      <c r="G55" s="7">
        <v>1860</v>
      </c>
    </row>
    <row r="56" spans="1:7" ht="12.75">
      <c r="A56" s="14"/>
      <c r="B56" s="8">
        <v>115</v>
      </c>
      <c r="C56" s="15">
        <v>125</v>
      </c>
      <c r="D56" s="8">
        <v>112</v>
      </c>
      <c r="E56" s="8">
        <v>2260</v>
      </c>
      <c r="F56" s="8">
        <v>1350</v>
      </c>
      <c r="G56" s="7">
        <v>3300</v>
      </c>
    </row>
    <row r="57" spans="1:7" ht="12.75">
      <c r="A57" s="14"/>
      <c r="B57" s="8">
        <v>115</v>
      </c>
      <c r="C57" s="15">
        <v>125</v>
      </c>
      <c r="D57" s="8">
        <v>112</v>
      </c>
      <c r="E57" s="8">
        <v>2710</v>
      </c>
      <c r="F57" s="8">
        <v>1350</v>
      </c>
      <c r="G57" s="7">
        <v>3300</v>
      </c>
    </row>
    <row r="58" spans="1:7" ht="12.75">
      <c r="A58" s="14"/>
      <c r="B58" s="8">
        <v>115</v>
      </c>
      <c r="C58" s="15">
        <v>125</v>
      </c>
      <c r="D58" s="8">
        <v>112</v>
      </c>
      <c r="E58" s="8">
        <v>2690</v>
      </c>
      <c r="F58" s="8">
        <v>1350</v>
      </c>
      <c r="G58" s="7">
        <v>3300</v>
      </c>
    </row>
    <row r="59" spans="1:7" ht="12.75">
      <c r="A59" s="14"/>
      <c r="B59" s="8">
        <v>120</v>
      </c>
      <c r="C59" s="15">
        <v>125</v>
      </c>
      <c r="D59" s="8">
        <v>112</v>
      </c>
      <c r="E59" s="8">
        <v>1480</v>
      </c>
      <c r="F59" s="8">
        <v>1200</v>
      </c>
      <c r="G59" s="7">
        <v>1800</v>
      </c>
    </row>
    <row r="60" spans="1:7" ht="12.75">
      <c r="A60" s="14"/>
      <c r="B60" s="8">
        <v>153.25</v>
      </c>
      <c r="C60" s="8">
        <v>155.7</v>
      </c>
      <c r="D60" s="8">
        <v>150.8</v>
      </c>
      <c r="E60" s="8">
        <v>3180</v>
      </c>
      <c r="F60" s="8">
        <v>2280</v>
      </c>
      <c r="G60" s="7">
        <v>3480</v>
      </c>
    </row>
    <row r="61" spans="1:7" ht="12.75">
      <c r="A61" s="14"/>
      <c r="B61" s="8">
        <v>190.75</v>
      </c>
      <c r="C61" s="8">
        <v>196.5</v>
      </c>
      <c r="D61" s="8">
        <v>185</v>
      </c>
      <c r="E61" s="8">
        <v>4560</v>
      </c>
      <c r="F61" s="8">
        <v>3960</v>
      </c>
      <c r="G61" s="7">
        <v>5160</v>
      </c>
    </row>
    <row r="62" spans="1:7" ht="12.75">
      <c r="A62" s="14"/>
      <c r="B62" s="8">
        <v>173.6</v>
      </c>
      <c r="C62" s="8">
        <v>175.6</v>
      </c>
      <c r="D62" s="8">
        <v>171.6</v>
      </c>
      <c r="E62" s="8">
        <v>1920</v>
      </c>
      <c r="F62" s="8">
        <v>1320</v>
      </c>
      <c r="G62" s="7">
        <v>2520</v>
      </c>
    </row>
    <row r="63" spans="1:7" ht="12.75">
      <c r="A63" s="14"/>
      <c r="B63" s="8">
        <v>215.8</v>
      </c>
      <c r="C63" s="8">
        <v>228</v>
      </c>
      <c r="D63" s="8">
        <v>203.6</v>
      </c>
      <c r="E63" s="8">
        <v>1650</v>
      </c>
      <c r="F63" s="8">
        <v>900</v>
      </c>
      <c r="G63" s="7">
        <v>3450</v>
      </c>
    </row>
    <row r="64" spans="1:7" ht="12.75">
      <c r="A64" s="14"/>
      <c r="B64" s="8">
        <v>215.8</v>
      </c>
      <c r="C64" s="8">
        <v>228</v>
      </c>
      <c r="D64" s="8">
        <v>203.6</v>
      </c>
      <c r="E64" s="8">
        <v>1830</v>
      </c>
      <c r="F64" s="8">
        <v>900</v>
      </c>
      <c r="G64" s="7">
        <v>3450</v>
      </c>
    </row>
    <row r="65" spans="1:7" ht="12.75">
      <c r="A65" s="14"/>
      <c r="B65" s="8">
        <v>222.25</v>
      </c>
      <c r="C65" s="8">
        <v>228</v>
      </c>
      <c r="D65" s="8">
        <v>216.5</v>
      </c>
      <c r="E65" s="8">
        <v>2850</v>
      </c>
      <c r="F65" s="8">
        <v>900</v>
      </c>
      <c r="G65" s="7">
        <v>3450</v>
      </c>
    </row>
    <row r="66" spans="1:7" ht="12.75">
      <c r="A66" s="14"/>
      <c r="B66" s="8">
        <v>241</v>
      </c>
      <c r="C66" s="8">
        <v>245</v>
      </c>
      <c r="D66" s="8">
        <v>237</v>
      </c>
      <c r="E66" s="8">
        <v>710</v>
      </c>
      <c r="F66" s="8">
        <v>400</v>
      </c>
      <c r="G66" s="7">
        <v>1000</v>
      </c>
    </row>
    <row r="67" spans="1:7" ht="12.75">
      <c r="A67" s="14"/>
      <c r="B67" s="8">
        <v>241</v>
      </c>
      <c r="C67" s="8">
        <v>245</v>
      </c>
      <c r="D67" s="8">
        <v>237</v>
      </c>
      <c r="E67" s="8">
        <v>610</v>
      </c>
      <c r="F67" s="8">
        <v>300</v>
      </c>
      <c r="G67" s="7">
        <v>900</v>
      </c>
    </row>
    <row r="68" spans="1:7" ht="12.75">
      <c r="A68" s="14"/>
      <c r="B68" s="8">
        <v>260</v>
      </c>
      <c r="C68" s="8">
        <v>260.5</v>
      </c>
      <c r="D68" s="8">
        <v>259.5</v>
      </c>
      <c r="E68" s="8">
        <v>1000</v>
      </c>
      <c r="F68" s="8">
        <v>600</v>
      </c>
      <c r="G68" s="7">
        <v>1500</v>
      </c>
    </row>
    <row r="69" spans="1:7" ht="12.75">
      <c r="A69" s="14"/>
      <c r="B69" s="18">
        <v>294</v>
      </c>
      <c r="C69" s="18"/>
      <c r="D69" s="18"/>
      <c r="E69" s="18">
        <v>0</v>
      </c>
      <c r="F69" s="18">
        <v>0</v>
      </c>
      <c r="G69" s="19">
        <v>300</v>
      </c>
    </row>
    <row r="70" spans="1:7" ht="12.75">
      <c r="A70" s="14"/>
      <c r="B70" s="20">
        <v>302.75</v>
      </c>
      <c r="C70" s="20">
        <v>306.5</v>
      </c>
      <c r="D70" s="20">
        <v>299</v>
      </c>
      <c r="E70" s="20">
        <v>1470</v>
      </c>
      <c r="F70" s="18">
        <v>850</v>
      </c>
      <c r="G70" s="19">
        <v>2050</v>
      </c>
    </row>
    <row r="71" spans="1:7" ht="12.75">
      <c r="A71" s="14"/>
      <c r="B71" s="20">
        <v>302.75</v>
      </c>
      <c r="C71" s="20">
        <v>306.5</v>
      </c>
      <c r="D71" s="20">
        <v>299</v>
      </c>
      <c r="E71" s="8">
        <v>1520</v>
      </c>
      <c r="F71" s="8">
        <v>900</v>
      </c>
      <c r="G71" s="7">
        <v>2100</v>
      </c>
    </row>
    <row r="72" spans="1:7" ht="12.75">
      <c r="A72" s="14"/>
      <c r="B72" s="20">
        <v>342.5</v>
      </c>
      <c r="C72" s="8">
        <v>346</v>
      </c>
      <c r="D72" s="8">
        <v>339</v>
      </c>
      <c r="E72" s="8">
        <v>2060</v>
      </c>
      <c r="F72" s="8">
        <v>1500</v>
      </c>
      <c r="G72" s="7">
        <v>2550</v>
      </c>
    </row>
    <row r="73" spans="1:7" ht="12.75">
      <c r="A73" s="14"/>
      <c r="B73" s="20">
        <v>391.4</v>
      </c>
      <c r="C73" s="8">
        <v>397.5</v>
      </c>
      <c r="D73" s="8">
        <v>385.3</v>
      </c>
      <c r="E73" s="8">
        <v>1560</v>
      </c>
      <c r="F73" s="8">
        <v>960</v>
      </c>
      <c r="G73" s="7">
        <v>2160</v>
      </c>
    </row>
    <row r="74" spans="1:7" ht="12.75">
      <c r="A74" s="11" t="s">
        <v>21</v>
      </c>
      <c r="B74" s="8">
        <v>133.2</v>
      </c>
      <c r="C74" s="8">
        <v>136.4</v>
      </c>
      <c r="D74" s="8">
        <v>130</v>
      </c>
      <c r="E74" s="8">
        <v>2300</v>
      </c>
      <c r="F74" s="8">
        <v>2200</v>
      </c>
      <c r="G74" s="8">
        <v>2400</v>
      </c>
    </row>
    <row r="75" spans="1:7" ht="12.75">
      <c r="A75" s="11" t="s">
        <v>22</v>
      </c>
      <c r="B75" s="8">
        <v>112.3</v>
      </c>
      <c r="C75" s="8">
        <v>125</v>
      </c>
      <c r="D75" s="8">
        <v>99.6</v>
      </c>
      <c r="E75" s="8">
        <v>2450</v>
      </c>
      <c r="F75" s="8">
        <v>1700</v>
      </c>
      <c r="G75" s="8">
        <v>3200</v>
      </c>
    </row>
    <row r="76" spans="1:7" ht="12.75">
      <c r="A76" s="11" t="s">
        <v>23</v>
      </c>
      <c r="B76" s="8">
        <v>368</v>
      </c>
      <c r="C76" s="8">
        <v>374.5</v>
      </c>
      <c r="D76" s="8">
        <v>359.2</v>
      </c>
      <c r="E76" s="8">
        <v>2850</v>
      </c>
      <c r="F76" s="8">
        <v>2100</v>
      </c>
      <c r="G76" s="7">
        <v>3600</v>
      </c>
    </row>
    <row r="77" spans="2:7" ht="12.75">
      <c r="B77" s="8">
        <v>370</v>
      </c>
      <c r="C77" s="8">
        <v>374.5</v>
      </c>
      <c r="D77" s="8">
        <v>359.2</v>
      </c>
      <c r="E77" s="8">
        <v>3150</v>
      </c>
      <c r="F77" s="8">
        <v>2400</v>
      </c>
      <c r="G77" s="7">
        <v>3900</v>
      </c>
    </row>
    <row r="78" spans="2:7" ht="12.75">
      <c r="B78" s="8">
        <v>402.25</v>
      </c>
      <c r="C78" s="8">
        <v>407</v>
      </c>
      <c r="D78" s="8">
        <v>397.5</v>
      </c>
      <c r="E78" s="8">
        <v>3300</v>
      </c>
      <c r="F78" s="8">
        <v>2400</v>
      </c>
      <c r="G78" s="8">
        <v>4200</v>
      </c>
    </row>
    <row r="79" spans="1:7" ht="12.75">
      <c r="A79" s="14"/>
      <c r="B79" s="8">
        <v>417.35</v>
      </c>
      <c r="C79" s="8">
        <v>418.7</v>
      </c>
      <c r="D79" s="8">
        <v>416</v>
      </c>
      <c r="E79" s="8">
        <v>3600</v>
      </c>
      <c r="F79" s="8">
        <v>2700</v>
      </c>
      <c r="G79" s="7">
        <v>4500</v>
      </c>
    </row>
    <row r="80" spans="1:7" ht="12.75">
      <c r="A80" s="10" t="s">
        <v>24</v>
      </c>
      <c r="B80" s="9">
        <v>379.9</v>
      </c>
      <c r="C80" s="9">
        <v>385.3</v>
      </c>
      <c r="D80" s="9">
        <v>374.5</v>
      </c>
      <c r="E80" s="9">
        <v>2800</v>
      </c>
      <c r="F80" s="9">
        <v>2300</v>
      </c>
      <c r="G80" s="21">
        <v>3200</v>
      </c>
    </row>
    <row r="81" spans="1:7" ht="12.75">
      <c r="A81" s="10"/>
      <c r="B81" s="9">
        <v>388.55</v>
      </c>
      <c r="C81" s="9">
        <v>391.8</v>
      </c>
      <c r="D81" s="9">
        <v>385.3</v>
      </c>
      <c r="E81" s="9">
        <v>3900</v>
      </c>
      <c r="F81" s="9">
        <v>2900</v>
      </c>
      <c r="G81" s="21">
        <v>5200</v>
      </c>
    </row>
    <row r="82" spans="1:7" ht="12.75">
      <c r="A82" s="14" t="s">
        <v>25</v>
      </c>
      <c r="B82" s="7">
        <v>53.4</v>
      </c>
      <c r="C82" s="7">
        <v>53.7</v>
      </c>
      <c r="D82" s="7">
        <v>53.1</v>
      </c>
      <c r="E82" s="8">
        <v>2034</v>
      </c>
      <c r="F82" s="7">
        <v>1434</v>
      </c>
      <c r="G82" s="7">
        <v>2634</v>
      </c>
    </row>
    <row r="83" spans="1:7" ht="12.75">
      <c r="A83" s="14"/>
      <c r="B83" s="7">
        <v>54.1</v>
      </c>
      <c r="C83" s="7">
        <v>54.4</v>
      </c>
      <c r="D83" s="7">
        <v>53.8</v>
      </c>
      <c r="E83" s="8">
        <v>577</v>
      </c>
      <c r="F83" s="7">
        <v>177</v>
      </c>
      <c r="G83" s="7">
        <v>977</v>
      </c>
    </row>
    <row r="84" spans="1:7" ht="12.75">
      <c r="A84" s="14"/>
      <c r="B84" s="7">
        <v>55.4</v>
      </c>
      <c r="C84" s="7">
        <v>55.7</v>
      </c>
      <c r="D84" s="7">
        <v>55.1</v>
      </c>
      <c r="E84" s="8">
        <v>1152</v>
      </c>
      <c r="F84" s="7">
        <v>652</v>
      </c>
      <c r="G84" s="7">
        <v>1652</v>
      </c>
    </row>
    <row r="85" spans="1:7" ht="12.75">
      <c r="A85" s="14"/>
      <c r="B85" s="7">
        <v>55.7</v>
      </c>
      <c r="C85" s="7">
        <v>56</v>
      </c>
      <c r="D85" s="7">
        <v>55.4</v>
      </c>
      <c r="E85" s="7">
        <v>1217</v>
      </c>
      <c r="F85" s="7">
        <v>727</v>
      </c>
      <c r="G85" s="7">
        <v>1717</v>
      </c>
    </row>
    <row r="86" spans="1:7" ht="12.75">
      <c r="A86" s="14"/>
      <c r="B86" s="7">
        <v>55.9</v>
      </c>
      <c r="C86" s="7">
        <v>56.2</v>
      </c>
      <c r="D86" s="7">
        <v>55.6</v>
      </c>
      <c r="E86" s="7">
        <v>1448</v>
      </c>
      <c r="F86" s="7">
        <v>948</v>
      </c>
      <c r="G86" s="7">
        <v>1948</v>
      </c>
    </row>
    <row r="87" spans="1:7" ht="12.75">
      <c r="A87" s="14"/>
      <c r="B87" s="7">
        <v>56.5</v>
      </c>
      <c r="C87" s="7">
        <v>56.8</v>
      </c>
      <c r="D87" s="7">
        <v>56.2</v>
      </c>
      <c r="E87" s="7">
        <v>2041</v>
      </c>
      <c r="F87" s="7">
        <v>1441</v>
      </c>
      <c r="G87" s="7">
        <v>2641</v>
      </c>
    </row>
    <row r="88" spans="1:7" ht="12.75">
      <c r="A88" s="14"/>
      <c r="B88" s="7">
        <v>57</v>
      </c>
      <c r="C88" s="7">
        <v>57.3</v>
      </c>
      <c r="D88" s="7">
        <v>56.7</v>
      </c>
      <c r="E88" s="7">
        <v>1185</v>
      </c>
      <c r="F88" s="7">
        <v>685</v>
      </c>
      <c r="G88" s="7">
        <v>1685</v>
      </c>
    </row>
    <row r="89" spans="1:7" ht="12.75">
      <c r="A89" s="14" t="s">
        <v>26</v>
      </c>
      <c r="B89" s="7">
        <v>198.05</v>
      </c>
      <c r="C89" s="7">
        <v>199.6</v>
      </c>
      <c r="D89" s="7">
        <v>196.5</v>
      </c>
      <c r="E89" s="7">
        <v>2480</v>
      </c>
      <c r="F89" s="7">
        <v>1490</v>
      </c>
      <c r="G89" s="7">
        <v>3470</v>
      </c>
    </row>
    <row r="90" spans="2:7" ht="12.75">
      <c r="B90" s="7">
        <v>215.8</v>
      </c>
      <c r="C90" s="7">
        <v>228</v>
      </c>
      <c r="D90" s="7">
        <v>203.6</v>
      </c>
      <c r="E90" s="7">
        <v>2250</v>
      </c>
      <c r="F90" s="7">
        <v>1350</v>
      </c>
      <c r="G90" s="7">
        <v>3150</v>
      </c>
    </row>
    <row r="91" spans="1:7" ht="12.75">
      <c r="A91" s="14" t="s">
        <v>27</v>
      </c>
      <c r="B91" s="7">
        <v>129</v>
      </c>
      <c r="C91" s="7">
        <v>130</v>
      </c>
      <c r="D91" s="7">
        <v>128</v>
      </c>
      <c r="E91" s="7">
        <v>560</v>
      </c>
      <c r="F91" s="7">
        <v>244</v>
      </c>
      <c r="G91" s="7">
        <v>895</v>
      </c>
    </row>
    <row r="92" spans="1:7" ht="12.75">
      <c r="A92" s="14" t="s">
        <v>28</v>
      </c>
      <c r="B92" s="22">
        <v>64.25</v>
      </c>
      <c r="C92" s="22"/>
      <c r="D92" s="19"/>
      <c r="E92" s="19">
        <v>1000</v>
      </c>
      <c r="F92" s="7">
        <v>800</v>
      </c>
      <c r="G92" s="7">
        <v>1200</v>
      </c>
    </row>
    <row r="93" spans="2:7" ht="12.75">
      <c r="B93" s="22">
        <v>64.75</v>
      </c>
      <c r="C93" s="22"/>
      <c r="D93" s="19"/>
      <c r="E93" s="19">
        <v>850</v>
      </c>
      <c r="F93" s="7">
        <v>700</v>
      </c>
      <c r="G93" s="7">
        <v>1000</v>
      </c>
    </row>
    <row r="94" spans="2:7" ht="12.75">
      <c r="B94" s="22">
        <v>65.5</v>
      </c>
      <c r="C94" s="22"/>
      <c r="D94" s="19"/>
      <c r="E94" s="19">
        <v>750</v>
      </c>
      <c r="F94" s="7">
        <v>600</v>
      </c>
      <c r="G94" s="7">
        <v>900</v>
      </c>
    </row>
    <row r="95" spans="2:7" ht="12.75">
      <c r="B95" s="22">
        <v>66</v>
      </c>
      <c r="C95" s="22"/>
      <c r="D95" s="19"/>
      <c r="E95" s="19">
        <v>1400</v>
      </c>
      <c r="F95" s="7">
        <v>1100</v>
      </c>
      <c r="G95" s="7">
        <v>1700</v>
      </c>
    </row>
    <row r="96" spans="2:7" ht="12.75">
      <c r="B96" s="22">
        <v>67</v>
      </c>
      <c r="C96" s="22"/>
      <c r="D96" s="19"/>
      <c r="E96" s="19">
        <v>750</v>
      </c>
      <c r="F96" s="7">
        <v>600</v>
      </c>
      <c r="G96" s="7">
        <v>900</v>
      </c>
    </row>
    <row r="97" spans="2:7" ht="12.75">
      <c r="B97" s="22">
        <v>77</v>
      </c>
      <c r="C97" s="23"/>
      <c r="D97" s="7"/>
      <c r="E97" s="7">
        <v>1200</v>
      </c>
      <c r="F97" s="7">
        <v>900</v>
      </c>
      <c r="G97" s="7">
        <v>1500</v>
      </c>
    </row>
    <row r="98" spans="1:7" ht="12.75">
      <c r="A98" s="24" t="s">
        <v>29</v>
      </c>
      <c r="B98" s="25">
        <v>64.15</v>
      </c>
      <c r="C98" s="25"/>
      <c r="D98" s="25"/>
      <c r="E98" s="26">
        <v>534.2007778035762</v>
      </c>
      <c r="F98" s="26">
        <v>445.16731483631355</v>
      </c>
      <c r="G98" s="26">
        <v>623.2342407708389</v>
      </c>
    </row>
    <row r="99" spans="1:7" ht="12.75">
      <c r="A99" s="27"/>
      <c r="B99" s="25">
        <v>64.24</v>
      </c>
      <c r="C99" s="25"/>
      <c r="D99" s="25"/>
      <c r="E99" s="26">
        <v>488.412690179809</v>
      </c>
      <c r="F99" s="26">
        <v>407.0105751498408</v>
      </c>
      <c r="G99" s="26">
        <v>569.8148052097771</v>
      </c>
    </row>
    <row r="100" spans="1:7" ht="12.75">
      <c r="A100" s="27"/>
      <c r="B100" s="25">
        <v>64.37</v>
      </c>
      <c r="C100" s="25"/>
      <c r="D100" s="25"/>
      <c r="E100" s="26">
        <v>264.1554672078726</v>
      </c>
      <c r="F100" s="26">
        <v>220.1295560065605</v>
      </c>
      <c r="G100" s="26">
        <v>308.1813784091847</v>
      </c>
    </row>
    <row r="101" spans="1:7" ht="12.75">
      <c r="A101" s="27"/>
      <c r="B101" s="25">
        <v>64.61</v>
      </c>
      <c r="C101" s="25"/>
      <c r="D101" s="25"/>
      <c r="E101" s="26">
        <v>333.507964601771</v>
      </c>
      <c r="F101" s="26">
        <v>277.92330383480913</v>
      </c>
      <c r="G101" s="26">
        <v>389.0926253687328</v>
      </c>
    </row>
    <row r="102" spans="1:7" ht="12.75">
      <c r="A102" s="27"/>
      <c r="B102" s="25">
        <v>64.77</v>
      </c>
      <c r="C102" s="25"/>
      <c r="D102" s="25"/>
      <c r="E102" s="26">
        <v>532.5777110000297</v>
      </c>
      <c r="F102" s="26">
        <v>443.8147591666914</v>
      </c>
      <c r="G102" s="26">
        <v>621.340662833368</v>
      </c>
    </row>
    <row r="103" spans="1:7" ht="12.75">
      <c r="A103" s="27"/>
      <c r="B103" s="25">
        <v>64.91</v>
      </c>
      <c r="C103" s="25"/>
      <c r="D103" s="25"/>
      <c r="E103" s="26">
        <v>161.2555782590937</v>
      </c>
      <c r="F103" s="26">
        <v>134.37964854924476</v>
      </c>
      <c r="G103" s="26">
        <v>188.13150796894269</v>
      </c>
    </row>
    <row r="104" spans="1:7" ht="12.75">
      <c r="A104" s="27"/>
      <c r="B104" s="25">
        <v>65.08</v>
      </c>
      <c r="C104" s="25"/>
      <c r="D104" s="25"/>
      <c r="E104" s="26">
        <v>549.342896887498</v>
      </c>
      <c r="F104" s="26">
        <v>457.78574740624833</v>
      </c>
      <c r="G104" s="26">
        <v>640.9000463687477</v>
      </c>
    </row>
    <row r="105" spans="1:7" ht="12.75">
      <c r="A105" s="27"/>
      <c r="B105" s="25">
        <v>65.24</v>
      </c>
      <c r="C105" s="25"/>
      <c r="D105" s="25"/>
      <c r="E105" s="26">
        <v>831.9969147005451</v>
      </c>
      <c r="F105" s="26">
        <v>693.3307622504542</v>
      </c>
      <c r="G105" s="26">
        <v>970.6630671506359</v>
      </c>
    </row>
    <row r="106" spans="1:7" ht="12.75">
      <c r="A106" s="27"/>
      <c r="B106" s="25">
        <v>65.43</v>
      </c>
      <c r="C106" s="25"/>
      <c r="D106" s="25"/>
      <c r="E106" s="26">
        <v>270.7190861335803</v>
      </c>
      <c r="F106" s="26">
        <v>225.5992384446502</v>
      </c>
      <c r="G106" s="26">
        <v>315.8389338225103</v>
      </c>
    </row>
    <row r="107" spans="1:7" ht="12.75">
      <c r="A107" s="27"/>
      <c r="B107" s="25">
        <v>65.5</v>
      </c>
      <c r="C107" s="25"/>
      <c r="D107" s="25"/>
      <c r="E107" s="26">
        <v>0</v>
      </c>
      <c r="F107" s="26">
        <v>0</v>
      </c>
      <c r="G107" s="26">
        <v>0</v>
      </c>
    </row>
    <row r="108" spans="1:7" ht="12.75">
      <c r="A108" s="27"/>
      <c r="B108" s="25">
        <v>65.5</v>
      </c>
      <c r="C108" s="25"/>
      <c r="D108" s="25"/>
      <c r="E108" s="26">
        <v>127.42675124405315</v>
      </c>
      <c r="F108" s="26">
        <v>106.18895937004429</v>
      </c>
      <c r="G108" s="26">
        <v>148.664543118062</v>
      </c>
    </row>
    <row r="109" spans="1:7" ht="12.75">
      <c r="A109" s="27"/>
      <c r="B109" s="25">
        <v>65.6</v>
      </c>
      <c r="C109" s="25"/>
      <c r="D109" s="25"/>
      <c r="E109" s="26">
        <v>44.98754851229361</v>
      </c>
      <c r="F109" s="26">
        <v>37.48962376024467</v>
      </c>
      <c r="G109" s="26">
        <v>52.48547326434254</v>
      </c>
    </row>
    <row r="110" spans="1:7" ht="12.75">
      <c r="A110" s="27"/>
      <c r="B110" s="25">
        <v>65.64</v>
      </c>
      <c r="C110" s="25"/>
      <c r="D110" s="25"/>
      <c r="E110" s="26">
        <v>789.9422762751893</v>
      </c>
      <c r="F110" s="26">
        <v>658.2852302293245</v>
      </c>
      <c r="G110" s="26">
        <v>921.5993223210543</v>
      </c>
    </row>
    <row r="111" spans="1:7" ht="12.75">
      <c r="A111" s="27"/>
      <c r="B111" s="25">
        <v>65.71</v>
      </c>
      <c r="C111" s="25"/>
      <c r="D111" s="25"/>
      <c r="E111" s="26">
        <v>1358.275204091669</v>
      </c>
      <c r="F111" s="26">
        <v>1131.896003409724</v>
      </c>
      <c r="G111" s="26">
        <v>1584.6544047736136</v>
      </c>
    </row>
    <row r="112" spans="1:7" ht="12.75">
      <c r="A112" s="27"/>
      <c r="B112" s="25">
        <v>65.86</v>
      </c>
      <c r="C112" s="25"/>
      <c r="D112" s="25"/>
      <c r="E112" s="26">
        <v>1277.299332512475</v>
      </c>
      <c r="F112" s="26">
        <v>1064.4161104270627</v>
      </c>
      <c r="G112" s="26">
        <v>1490.1825545978877</v>
      </c>
    </row>
    <row r="113" spans="1:7" ht="12.75">
      <c r="A113" s="27"/>
      <c r="B113" s="25">
        <v>65.93</v>
      </c>
      <c r="C113" s="25"/>
      <c r="D113" s="25"/>
      <c r="E113" s="26">
        <v>796.4279132931566</v>
      </c>
      <c r="F113" s="26">
        <v>663.6899277442972</v>
      </c>
      <c r="G113" s="26">
        <v>929.1658988420161</v>
      </c>
    </row>
    <row r="114" spans="1:7" ht="12.75">
      <c r="A114" s="27"/>
      <c r="B114" s="25">
        <v>65.99</v>
      </c>
      <c r="C114" s="25"/>
      <c r="D114" s="25"/>
      <c r="E114" s="26">
        <v>657.4111684154371</v>
      </c>
      <c r="F114" s="26">
        <v>547.8426403461976</v>
      </c>
      <c r="G114" s="26">
        <v>766.9796964846767</v>
      </c>
    </row>
    <row r="115" spans="1:7" ht="12.75">
      <c r="A115" s="27"/>
      <c r="B115" s="25">
        <v>66.04</v>
      </c>
      <c r="C115" s="25"/>
      <c r="D115" s="25"/>
      <c r="E115" s="26">
        <v>384.9728576305919</v>
      </c>
      <c r="F115" s="26">
        <v>320.8107146921599</v>
      </c>
      <c r="G115" s="26">
        <v>449.1350005690238</v>
      </c>
    </row>
    <row r="116" spans="1:7" ht="12.75">
      <c r="A116" s="27"/>
      <c r="B116" s="25">
        <v>67.5</v>
      </c>
      <c r="C116" s="25"/>
      <c r="D116" s="25"/>
      <c r="E116" s="26">
        <v>31.291155619052205</v>
      </c>
      <c r="F116" s="26">
        <v>26.075963015876837</v>
      </c>
      <c r="G116" s="26">
        <v>36.50634822222757</v>
      </c>
    </row>
    <row r="117" spans="1:7" ht="12.75">
      <c r="A117" s="27"/>
      <c r="B117" s="25">
        <v>67.66</v>
      </c>
      <c r="C117" s="25"/>
      <c r="D117" s="25"/>
      <c r="E117" s="26">
        <v>512.069958967493</v>
      </c>
      <c r="F117" s="26">
        <v>426.72496580624414</v>
      </c>
      <c r="G117" s="26">
        <v>597.4149521287418</v>
      </c>
    </row>
    <row r="118" spans="1:7" ht="12.75">
      <c r="A118" s="27"/>
      <c r="B118" s="25">
        <v>67.81</v>
      </c>
      <c r="C118" s="25"/>
      <c r="D118" s="25"/>
      <c r="E118" s="26">
        <v>329.2493214204927</v>
      </c>
      <c r="F118" s="26">
        <v>274.37443451707725</v>
      </c>
      <c r="G118" s="26">
        <v>384.12420832390814</v>
      </c>
    </row>
    <row r="119" spans="1:7" ht="12.75">
      <c r="A119" s="27"/>
      <c r="B119" s="25">
        <v>67.98</v>
      </c>
      <c r="C119" s="25"/>
      <c r="D119" s="25"/>
      <c r="E119" s="26">
        <v>475.08389446001974</v>
      </c>
      <c r="F119" s="26">
        <v>395.90324538334977</v>
      </c>
      <c r="G119" s="26">
        <v>554.2645435366896</v>
      </c>
    </row>
    <row r="120" spans="1:7" ht="12.75">
      <c r="A120" s="27"/>
      <c r="B120" s="25">
        <v>68.1</v>
      </c>
      <c r="C120" s="25"/>
      <c r="D120" s="25"/>
      <c r="E120" s="26">
        <v>414.8814539210079</v>
      </c>
      <c r="F120" s="26">
        <v>345.73454493417324</v>
      </c>
      <c r="G120" s="26">
        <v>484.02836290784256</v>
      </c>
    </row>
    <row r="121" spans="1:7" ht="12.75">
      <c r="A121" s="27"/>
      <c r="B121" s="25">
        <v>68.25</v>
      </c>
      <c r="C121" s="25"/>
      <c r="D121" s="25"/>
      <c r="E121" s="26">
        <v>606.7146603801398</v>
      </c>
      <c r="F121" s="26">
        <v>505.59555031678315</v>
      </c>
      <c r="G121" s="26">
        <v>707.8337704434964</v>
      </c>
    </row>
    <row r="122" spans="1:7" ht="12.75">
      <c r="A122" s="27"/>
      <c r="B122" s="25">
        <v>68.37</v>
      </c>
      <c r="C122" s="25"/>
      <c r="D122" s="25"/>
      <c r="E122" s="26">
        <v>435.12013779244995</v>
      </c>
      <c r="F122" s="26">
        <v>362.60011482704164</v>
      </c>
      <c r="G122" s="26">
        <v>507.64016075785827</v>
      </c>
    </row>
    <row r="123" spans="1:7" ht="12.75">
      <c r="A123" s="27"/>
      <c r="B123" s="25">
        <v>68.53</v>
      </c>
      <c r="C123" s="25"/>
      <c r="D123" s="25"/>
      <c r="E123" s="26">
        <v>1033.7023159480334</v>
      </c>
      <c r="F123" s="26">
        <v>861.4185966233612</v>
      </c>
      <c r="G123" s="26">
        <v>1205.9860352727057</v>
      </c>
    </row>
    <row r="124" spans="1:7" ht="12.75">
      <c r="A124" s="27"/>
      <c r="B124" s="25">
        <v>68.69</v>
      </c>
      <c r="C124" s="25"/>
      <c r="D124" s="25"/>
      <c r="E124" s="26">
        <v>610.7317763623483</v>
      </c>
      <c r="F124" s="26">
        <v>508.94314696862364</v>
      </c>
      <c r="G124" s="26">
        <v>712.520405756073</v>
      </c>
    </row>
    <row r="125" spans="1:7" ht="12.75">
      <c r="A125" s="27"/>
      <c r="B125" s="25">
        <v>68.88</v>
      </c>
      <c r="C125" s="25"/>
      <c r="D125" s="25"/>
      <c r="E125" s="26">
        <v>927.3339304466006</v>
      </c>
      <c r="F125" s="26">
        <v>772.7782753721671</v>
      </c>
      <c r="G125" s="26">
        <v>1081.889585521034</v>
      </c>
    </row>
    <row r="126" spans="1:7" ht="12.75">
      <c r="A126" s="27"/>
      <c r="B126" s="25">
        <v>69</v>
      </c>
      <c r="C126" s="25"/>
      <c r="D126" s="25"/>
      <c r="E126" s="26">
        <v>1126.3800228891155</v>
      </c>
      <c r="F126" s="26">
        <v>938.6500190742629</v>
      </c>
      <c r="G126" s="26">
        <v>1314.110026703968</v>
      </c>
    </row>
    <row r="127" spans="1:7" ht="12.75">
      <c r="A127" s="27"/>
      <c r="B127" s="25">
        <v>69.06</v>
      </c>
      <c r="C127" s="25"/>
      <c r="D127" s="25"/>
      <c r="E127" s="26">
        <v>986.0200074794299</v>
      </c>
      <c r="F127" s="26">
        <v>821.6833395661915</v>
      </c>
      <c r="G127" s="26">
        <v>1150.3566753926682</v>
      </c>
    </row>
    <row r="128" spans="1:7" ht="12.75">
      <c r="A128" s="27"/>
      <c r="B128" s="25">
        <v>69.2</v>
      </c>
      <c r="C128" s="25"/>
      <c r="D128" s="25"/>
      <c r="E128" s="26">
        <v>364.7759795570697</v>
      </c>
      <c r="F128" s="26">
        <v>303.97998296422475</v>
      </c>
      <c r="G128" s="26">
        <v>425.5719761499147</v>
      </c>
    </row>
    <row r="129" spans="1:7" ht="12.75">
      <c r="A129" s="27"/>
      <c r="B129" s="25">
        <v>69.33</v>
      </c>
      <c r="C129" s="25"/>
      <c r="D129" s="25"/>
      <c r="E129" s="26">
        <v>114.57817527403637</v>
      </c>
      <c r="F129" s="26">
        <v>95.48181272836364</v>
      </c>
      <c r="G129" s="26">
        <v>133.6745378197091</v>
      </c>
    </row>
    <row r="130" spans="1:7" ht="12.75">
      <c r="A130" s="27"/>
      <c r="B130" s="25">
        <v>69.49</v>
      </c>
      <c r="C130" s="25"/>
      <c r="D130" s="25"/>
      <c r="E130" s="26">
        <v>377.6775274834539</v>
      </c>
      <c r="F130" s="26">
        <v>314.73127290287823</v>
      </c>
      <c r="G130" s="26">
        <v>440.62378206402957</v>
      </c>
    </row>
    <row r="131" spans="1:7" ht="12.75">
      <c r="A131" s="27"/>
      <c r="B131" s="25">
        <v>70.35</v>
      </c>
      <c r="C131" s="25"/>
      <c r="D131" s="25"/>
      <c r="E131" s="26">
        <v>762.6246363336422</v>
      </c>
      <c r="F131" s="26">
        <v>635.5205302780352</v>
      </c>
      <c r="G131" s="26">
        <v>889.7287423892493</v>
      </c>
    </row>
    <row r="132" spans="1:7" ht="12.75">
      <c r="A132" s="27"/>
      <c r="B132" s="25">
        <v>70.45</v>
      </c>
      <c r="C132" s="25"/>
      <c r="D132" s="25"/>
      <c r="E132" s="26">
        <v>867.742579682792</v>
      </c>
      <c r="F132" s="26">
        <v>723.1188164023266</v>
      </c>
      <c r="G132" s="26">
        <v>1012.3663429632574</v>
      </c>
    </row>
    <row r="133" spans="1:7" ht="12.75">
      <c r="A133" s="27"/>
      <c r="B133" s="25">
        <v>70.6</v>
      </c>
      <c r="C133" s="25"/>
      <c r="D133" s="25"/>
      <c r="E133" s="26">
        <v>883.038686844033</v>
      </c>
      <c r="F133" s="26">
        <v>735.8655723700275</v>
      </c>
      <c r="G133" s="26">
        <v>1030.2118013180384</v>
      </c>
    </row>
    <row r="134" spans="1:7" ht="12.75">
      <c r="A134" s="14" t="s">
        <v>30</v>
      </c>
      <c r="B134" s="19">
        <v>283</v>
      </c>
      <c r="C134" s="19"/>
      <c r="D134" s="19"/>
      <c r="E134" s="28">
        <v>300</v>
      </c>
      <c r="F134" s="28">
        <v>300</v>
      </c>
      <c r="G134" s="28">
        <v>3300</v>
      </c>
    </row>
    <row r="135" spans="2:7" ht="12.75">
      <c r="B135" s="19">
        <v>270</v>
      </c>
      <c r="C135" s="19"/>
      <c r="D135" s="19"/>
      <c r="E135" s="28">
        <v>300</v>
      </c>
      <c r="F135" s="28">
        <v>300</v>
      </c>
      <c r="G135" s="28">
        <v>2100</v>
      </c>
    </row>
    <row r="136" spans="1:7" ht="12.75">
      <c r="A136" s="14" t="s">
        <v>31</v>
      </c>
      <c r="B136" s="19">
        <v>52</v>
      </c>
      <c r="C136" s="19">
        <v>53</v>
      </c>
      <c r="D136" s="19">
        <v>50</v>
      </c>
      <c r="E136" s="28">
        <v>2700</v>
      </c>
      <c r="F136" s="28">
        <v>2100</v>
      </c>
      <c r="G136" s="28">
        <v>3300</v>
      </c>
    </row>
    <row r="137" spans="1:7" ht="12.75">
      <c r="A137" s="14" t="s">
        <v>32</v>
      </c>
      <c r="B137" s="8">
        <v>68.05</v>
      </c>
      <c r="C137" s="8">
        <v>70.6</v>
      </c>
      <c r="D137" s="8">
        <v>65.5</v>
      </c>
      <c r="E137" s="8">
        <v>1480</v>
      </c>
      <c r="F137" s="8">
        <v>1110</v>
      </c>
      <c r="G137" s="7">
        <v>1850</v>
      </c>
    </row>
    <row r="138" spans="1:7" ht="12.75">
      <c r="A138" s="14"/>
      <c r="B138" s="8">
        <v>172.55</v>
      </c>
      <c r="C138" s="8">
        <v>199.6</v>
      </c>
      <c r="D138" s="8">
        <v>145.5</v>
      </c>
      <c r="E138" s="8">
        <v>2225</v>
      </c>
      <c r="F138" s="8">
        <v>1675</v>
      </c>
      <c r="G138" s="7">
        <v>2775</v>
      </c>
    </row>
    <row r="139" spans="1:7" ht="12.75">
      <c r="A139" s="14"/>
      <c r="B139" s="8">
        <v>222.25</v>
      </c>
      <c r="C139" s="8">
        <v>228</v>
      </c>
      <c r="D139" s="8">
        <v>216.5</v>
      </c>
      <c r="E139" s="8">
        <v>1170</v>
      </c>
      <c r="F139" s="8">
        <v>880</v>
      </c>
      <c r="G139" s="29">
        <v>1460</v>
      </c>
    </row>
    <row r="140" spans="1:7" ht="12.75">
      <c r="A140" s="14"/>
      <c r="B140" s="8">
        <v>236.5</v>
      </c>
      <c r="C140" s="8">
        <v>245</v>
      </c>
      <c r="D140" s="8">
        <v>228</v>
      </c>
      <c r="E140" s="8">
        <v>1210</v>
      </c>
      <c r="F140" s="8">
        <v>910</v>
      </c>
      <c r="G140" s="29">
        <v>1510</v>
      </c>
    </row>
    <row r="141" spans="1:7" ht="12.75">
      <c r="A141" s="14"/>
      <c r="B141" s="8">
        <v>285.1</v>
      </c>
      <c r="C141" s="8">
        <v>294.6</v>
      </c>
      <c r="D141" s="8">
        <v>275.6</v>
      </c>
      <c r="E141" s="8">
        <v>715</v>
      </c>
      <c r="F141" s="8">
        <v>540</v>
      </c>
      <c r="G141" s="29">
        <v>890</v>
      </c>
    </row>
    <row r="142" spans="1:7" ht="12.75">
      <c r="A142" s="14"/>
      <c r="B142" s="30"/>
      <c r="C142" s="29"/>
      <c r="D142" s="29"/>
      <c r="E142" s="28"/>
      <c r="F142" s="28"/>
      <c r="G142" s="28"/>
    </row>
    <row r="143" spans="2:7" ht="12.75">
      <c r="B143" s="30"/>
      <c r="C143" s="29"/>
      <c r="D143" s="29"/>
      <c r="E143" s="28"/>
      <c r="F143" s="28"/>
      <c r="G143" s="28"/>
    </row>
    <row r="144" spans="2:7" ht="12.75">
      <c r="B144" s="30"/>
      <c r="C144" s="29"/>
      <c r="D144" s="29"/>
      <c r="E144" s="28"/>
      <c r="F144" s="28"/>
      <c r="G144" s="28"/>
    </row>
    <row r="145" spans="2:7" ht="12.75">
      <c r="B145" s="30"/>
      <c r="C145" s="29"/>
      <c r="D145" s="29"/>
      <c r="E145" s="28"/>
      <c r="F145" s="28"/>
      <c r="G145" s="28"/>
    </row>
    <row r="146" spans="2:7" ht="12.75">
      <c r="B146" s="30"/>
      <c r="C146" s="29"/>
      <c r="D146" s="29"/>
      <c r="E146" s="28"/>
      <c r="F146" s="28"/>
      <c r="G146" s="28"/>
    </row>
    <row r="147" spans="2:7" ht="12.75">
      <c r="B147" s="30"/>
      <c r="C147" s="29"/>
      <c r="D147" s="29"/>
      <c r="E147" s="28"/>
      <c r="F147" s="28"/>
      <c r="G147" s="28"/>
    </row>
    <row r="148" spans="2:7" ht="12.75">
      <c r="B148" s="30"/>
      <c r="C148" s="29"/>
      <c r="D148" s="29"/>
      <c r="E148" s="28"/>
      <c r="F148" s="28"/>
      <c r="G148" s="28"/>
    </row>
    <row r="149" spans="2:7" ht="12.75">
      <c r="B149" s="30"/>
      <c r="C149" s="29"/>
      <c r="D149" s="29"/>
      <c r="E149" s="28"/>
      <c r="F149" s="28"/>
      <c r="G149" s="28"/>
    </row>
    <row r="150" spans="2:7" ht="12.75">
      <c r="B150" s="30"/>
      <c r="C150" s="29"/>
      <c r="D150" s="29"/>
      <c r="E150" s="28"/>
      <c r="F150" s="28"/>
      <c r="G150" s="28"/>
    </row>
    <row r="151" spans="2:7" ht="12.75">
      <c r="B151" s="30"/>
      <c r="C151" s="29"/>
      <c r="D151" s="29"/>
      <c r="E151" s="28"/>
      <c r="F151" s="28"/>
      <c r="G151" s="28"/>
    </row>
    <row r="152" spans="2:7" ht="12.75">
      <c r="B152" s="30"/>
      <c r="C152" s="29"/>
      <c r="D152" s="29"/>
      <c r="E152" s="28"/>
      <c r="F152" s="28"/>
      <c r="G152" s="28"/>
    </row>
    <row r="153" spans="2:7" ht="12.75">
      <c r="B153" s="30"/>
      <c r="C153" s="29"/>
      <c r="D153" s="29"/>
      <c r="E153" s="28"/>
      <c r="F153" s="28"/>
      <c r="G153" s="28"/>
    </row>
    <row r="154" spans="2:7" ht="12.75">
      <c r="B154" s="31"/>
      <c r="C154" s="28"/>
      <c r="D154" s="29"/>
      <c r="E154" s="28"/>
      <c r="F154" s="28"/>
      <c r="G154" s="28"/>
    </row>
    <row r="155" spans="2:7" ht="12.75">
      <c r="B155" s="30"/>
      <c r="C155" s="29"/>
      <c r="D155" s="29"/>
      <c r="E155" s="28"/>
      <c r="F155" s="28"/>
      <c r="G155" s="28"/>
    </row>
    <row r="156" spans="2:7" ht="12.75">
      <c r="B156" s="30"/>
      <c r="C156" s="29"/>
      <c r="D156" s="29"/>
      <c r="E156" s="28"/>
      <c r="F156" s="28"/>
      <c r="G156" s="28"/>
    </row>
    <row r="157" spans="2:7" ht="12.75">
      <c r="B157" s="31"/>
      <c r="C157" s="28"/>
      <c r="D157" s="29"/>
      <c r="E157" s="28"/>
      <c r="F157" s="28"/>
      <c r="G157" s="28"/>
    </row>
    <row r="158" spans="2:7" ht="12.75">
      <c r="B158" s="30"/>
      <c r="C158" s="29"/>
      <c r="D158" s="29"/>
      <c r="E158" s="28"/>
      <c r="F158" s="28"/>
      <c r="G158" s="28"/>
    </row>
    <row r="159" spans="2:7" ht="12.75">
      <c r="B159" s="30"/>
      <c r="C159" s="29"/>
      <c r="D159" s="29"/>
      <c r="E159" s="28"/>
      <c r="F159" s="28"/>
      <c r="G159" s="28"/>
    </row>
    <row r="160" spans="2:7" ht="12.75">
      <c r="B160" s="30"/>
      <c r="C160" s="29"/>
      <c r="D160" s="29"/>
      <c r="E160" s="28"/>
      <c r="F160" s="28"/>
      <c r="G160" s="28"/>
    </row>
    <row r="161" spans="2:7" ht="12.75">
      <c r="B161" s="30"/>
      <c r="C161" s="29"/>
      <c r="D161" s="29"/>
      <c r="E161" s="28"/>
      <c r="F161" s="28"/>
      <c r="G161" s="28"/>
    </row>
    <row r="162" spans="2:7" ht="12.75">
      <c r="B162" s="30"/>
      <c r="C162" s="29"/>
      <c r="D162" s="29"/>
      <c r="E162" s="28"/>
      <c r="F162" s="28"/>
      <c r="G162" s="28"/>
    </row>
    <row r="163" spans="2:7" ht="12.75">
      <c r="B163" s="30"/>
      <c r="C163" s="29"/>
      <c r="D163" s="29"/>
      <c r="E163" s="28"/>
      <c r="F163" s="28"/>
      <c r="G163" s="28"/>
    </row>
    <row r="164" spans="2:7" ht="12.75">
      <c r="B164" s="30"/>
      <c r="C164" s="29"/>
      <c r="D164" s="29"/>
      <c r="E164" s="28"/>
      <c r="F164" s="28"/>
      <c r="G164" s="28"/>
    </row>
    <row r="165" spans="2:7" ht="12.75">
      <c r="B165" s="30"/>
      <c r="C165" s="29"/>
      <c r="D165" s="29"/>
      <c r="E165" s="28"/>
      <c r="F165" s="28"/>
      <c r="G165" s="28"/>
    </row>
    <row r="166" spans="2:7" ht="12.75">
      <c r="B166" s="30"/>
      <c r="C166" s="29"/>
      <c r="D166" s="29"/>
      <c r="E166" s="28"/>
      <c r="F166" s="28"/>
      <c r="G166" s="28"/>
    </row>
    <row r="167" spans="2:7" ht="12.75">
      <c r="B167" s="29"/>
      <c r="C167" s="29"/>
      <c r="D167" s="29"/>
      <c r="E167" s="29"/>
      <c r="F167" s="29"/>
      <c r="G167" s="29"/>
    </row>
    <row r="168" spans="1:7" ht="12.75">
      <c r="A168" s="24"/>
      <c r="B168" s="32"/>
      <c r="C168" s="32"/>
      <c r="D168" s="32"/>
      <c r="E168" s="33"/>
      <c r="F168" s="33"/>
      <c r="G168" s="33"/>
    </row>
    <row r="169" spans="1:7" ht="12.75">
      <c r="A169" s="27"/>
      <c r="B169" s="32"/>
      <c r="C169" s="32"/>
      <c r="D169" s="32"/>
      <c r="E169" s="33"/>
      <c r="F169" s="33"/>
      <c r="G169" s="33"/>
    </row>
    <row r="170" spans="1:7" ht="12.75">
      <c r="A170" s="27"/>
      <c r="B170" s="32"/>
      <c r="C170" s="32"/>
      <c r="D170" s="32"/>
      <c r="E170" s="33"/>
      <c r="F170" s="33"/>
      <c r="G170" s="33"/>
    </row>
    <row r="171" spans="1:7" ht="12.75">
      <c r="A171" s="27"/>
      <c r="B171" s="32"/>
      <c r="C171" s="32"/>
      <c r="D171" s="32"/>
      <c r="E171" s="33"/>
      <c r="F171" s="33"/>
      <c r="G171" s="33"/>
    </row>
    <row r="172" spans="1:7" ht="12.75">
      <c r="A172" s="27"/>
      <c r="B172" s="32"/>
      <c r="C172" s="32"/>
      <c r="D172" s="32"/>
      <c r="E172" s="33"/>
      <c r="F172" s="33"/>
      <c r="G172" s="33"/>
    </row>
    <row r="173" spans="1:7" ht="12.75">
      <c r="A173" s="27"/>
      <c r="B173" s="32"/>
      <c r="C173" s="32"/>
      <c r="D173" s="32"/>
      <c r="E173" s="33"/>
      <c r="F173" s="33"/>
      <c r="G173" s="33"/>
    </row>
    <row r="174" spans="1:7" ht="12.75">
      <c r="A174" s="27"/>
      <c r="B174" s="32"/>
      <c r="C174" s="32"/>
      <c r="D174" s="32"/>
      <c r="E174" s="33"/>
      <c r="F174" s="33"/>
      <c r="G174" s="33"/>
    </row>
    <row r="175" spans="1:7" ht="12.75">
      <c r="A175" s="27"/>
      <c r="B175" s="32"/>
      <c r="C175" s="32"/>
      <c r="D175" s="32"/>
      <c r="E175" s="33"/>
      <c r="F175" s="33"/>
      <c r="G175" s="33"/>
    </row>
    <row r="176" spans="1:7" ht="12.75">
      <c r="A176" s="27"/>
      <c r="B176" s="32"/>
      <c r="C176" s="32"/>
      <c r="D176" s="32"/>
      <c r="E176" s="33"/>
      <c r="F176" s="33"/>
      <c r="G176" s="33"/>
    </row>
    <row r="177" spans="1:7" ht="12.75">
      <c r="A177" s="27"/>
      <c r="B177" s="32"/>
      <c r="C177" s="32"/>
      <c r="D177" s="32"/>
      <c r="E177" s="33"/>
      <c r="F177" s="33"/>
      <c r="G177" s="33"/>
    </row>
    <row r="178" spans="1:7" ht="12.75">
      <c r="A178" s="27"/>
      <c r="B178" s="32"/>
      <c r="C178" s="32"/>
      <c r="D178" s="32"/>
      <c r="E178" s="33"/>
      <c r="F178" s="33"/>
      <c r="G178" s="33"/>
    </row>
    <row r="179" spans="1:7" ht="12.75">
      <c r="A179" s="27"/>
      <c r="B179" s="32"/>
      <c r="C179" s="32"/>
      <c r="D179" s="32"/>
      <c r="E179" s="33"/>
      <c r="F179" s="33"/>
      <c r="G179" s="33"/>
    </row>
    <row r="180" spans="1:7" ht="12.75">
      <c r="A180" s="27"/>
      <c r="B180" s="32"/>
      <c r="C180" s="32"/>
      <c r="D180" s="32"/>
      <c r="E180" s="33"/>
      <c r="F180" s="33"/>
      <c r="G180" s="33"/>
    </row>
    <row r="181" spans="1:7" ht="12.75">
      <c r="A181" s="27"/>
      <c r="B181" s="32"/>
      <c r="C181" s="32"/>
      <c r="D181" s="32"/>
      <c r="E181" s="33"/>
      <c r="F181" s="33"/>
      <c r="G181" s="33"/>
    </row>
    <row r="182" spans="1:7" ht="12.75">
      <c r="A182" s="27"/>
      <c r="B182" s="32"/>
      <c r="C182" s="32"/>
      <c r="D182" s="32"/>
      <c r="E182" s="33"/>
      <c r="F182" s="33"/>
      <c r="G182" s="33"/>
    </row>
    <row r="183" spans="1:7" ht="12.75">
      <c r="A183" s="27"/>
      <c r="B183" s="32"/>
      <c r="C183" s="32"/>
      <c r="D183" s="32"/>
      <c r="E183" s="33"/>
      <c r="F183" s="33"/>
      <c r="G183" s="33"/>
    </row>
    <row r="184" spans="1:7" ht="12.75">
      <c r="A184" s="27"/>
      <c r="B184" s="32"/>
      <c r="C184" s="32"/>
      <c r="D184" s="32"/>
      <c r="E184" s="33"/>
      <c r="F184" s="33"/>
      <c r="G184" s="33"/>
    </row>
    <row r="185" spans="1:7" ht="12.75">
      <c r="A185" s="27"/>
      <c r="B185" s="32"/>
      <c r="C185" s="32"/>
      <c r="D185" s="32"/>
      <c r="E185" s="33"/>
      <c r="F185" s="33"/>
      <c r="G185" s="33"/>
    </row>
    <row r="186" spans="1:7" ht="12.75">
      <c r="A186" s="27"/>
      <c r="B186" s="32"/>
      <c r="C186" s="32"/>
      <c r="D186" s="32"/>
      <c r="E186" s="33"/>
      <c r="F186" s="33"/>
      <c r="G186" s="33"/>
    </row>
    <row r="187" spans="1:7" ht="12.75">
      <c r="A187" s="27"/>
      <c r="B187" s="32"/>
      <c r="C187" s="32"/>
      <c r="D187" s="32"/>
      <c r="E187" s="33"/>
      <c r="F187" s="33"/>
      <c r="G187" s="33"/>
    </row>
    <row r="188" spans="1:7" ht="12.75">
      <c r="A188" s="27"/>
      <c r="B188" s="32"/>
      <c r="C188" s="32"/>
      <c r="D188" s="32"/>
      <c r="E188" s="33"/>
      <c r="F188" s="33"/>
      <c r="G188" s="33"/>
    </row>
    <row r="189" spans="1:7" ht="12.75">
      <c r="A189" s="27"/>
      <c r="B189" s="32"/>
      <c r="C189" s="32"/>
      <c r="D189" s="32"/>
      <c r="E189" s="33"/>
      <c r="F189" s="33"/>
      <c r="G189" s="33"/>
    </row>
    <row r="190" spans="1:7" ht="12.75">
      <c r="A190" s="27"/>
      <c r="B190" s="32"/>
      <c r="C190" s="32"/>
      <c r="D190" s="32"/>
      <c r="E190" s="33"/>
      <c r="F190" s="33"/>
      <c r="G190" s="33"/>
    </row>
    <row r="191" spans="1:7" ht="12.75">
      <c r="A191" s="27"/>
      <c r="B191" s="32"/>
      <c r="C191" s="32"/>
      <c r="D191" s="32"/>
      <c r="E191" s="33"/>
      <c r="F191" s="33"/>
      <c r="G191" s="33"/>
    </row>
    <row r="192" spans="1:7" ht="12.75">
      <c r="A192" s="27"/>
      <c r="B192" s="32"/>
      <c r="C192" s="32"/>
      <c r="D192" s="32"/>
      <c r="E192" s="33"/>
      <c r="F192" s="33"/>
      <c r="G192" s="33"/>
    </row>
    <row r="193" spans="1:7" ht="12.75">
      <c r="A193" s="27"/>
      <c r="B193" s="32"/>
      <c r="C193" s="32"/>
      <c r="D193" s="32"/>
      <c r="E193" s="33"/>
      <c r="F193" s="33"/>
      <c r="G193" s="33"/>
    </row>
    <row r="194" spans="1:7" ht="12.75">
      <c r="A194" s="27"/>
      <c r="B194" s="32"/>
      <c r="C194" s="32"/>
      <c r="D194" s="32"/>
      <c r="E194" s="33"/>
      <c r="F194" s="33"/>
      <c r="G194" s="33"/>
    </row>
    <row r="195" spans="1:7" ht="12.75">
      <c r="A195" s="27"/>
      <c r="B195" s="32"/>
      <c r="C195" s="32"/>
      <c r="D195" s="32"/>
      <c r="E195" s="33"/>
      <c r="F195" s="33"/>
      <c r="G195" s="33"/>
    </row>
    <row r="196" spans="1:7" ht="12.75">
      <c r="A196" s="27"/>
      <c r="B196" s="32"/>
      <c r="C196" s="32"/>
      <c r="D196" s="32"/>
      <c r="E196" s="33"/>
      <c r="F196" s="33"/>
      <c r="G196" s="33"/>
    </row>
    <row r="197" spans="1:7" ht="12.75">
      <c r="A197" s="27"/>
      <c r="B197" s="32"/>
      <c r="C197" s="32"/>
      <c r="D197" s="32"/>
      <c r="E197" s="33"/>
      <c r="F197" s="33"/>
      <c r="G197" s="33"/>
    </row>
    <row r="198" spans="1:7" ht="12.75">
      <c r="A198" s="27"/>
      <c r="B198" s="32"/>
      <c r="C198" s="32"/>
      <c r="D198" s="32"/>
      <c r="E198" s="33"/>
      <c r="F198" s="33"/>
      <c r="G198" s="33"/>
    </row>
    <row r="199" spans="1:7" ht="12.75">
      <c r="A199" s="27"/>
      <c r="B199" s="32"/>
      <c r="C199" s="32"/>
      <c r="D199" s="32"/>
      <c r="E199" s="33"/>
      <c r="F199" s="33"/>
      <c r="G199" s="33"/>
    </row>
    <row r="200" spans="1:7" ht="12.75">
      <c r="A200" s="27"/>
      <c r="B200" s="32"/>
      <c r="C200" s="32"/>
      <c r="D200" s="32"/>
      <c r="E200" s="33"/>
      <c r="F200" s="33"/>
      <c r="G200" s="33"/>
    </row>
    <row r="201" spans="1:7" ht="12.75">
      <c r="A201" s="27"/>
      <c r="B201" s="32"/>
      <c r="C201" s="32"/>
      <c r="D201" s="32"/>
      <c r="E201" s="33"/>
      <c r="F201" s="33"/>
      <c r="G201" s="33"/>
    </row>
    <row r="202" spans="1:7" ht="12.75">
      <c r="A202" s="27"/>
      <c r="B202" s="32"/>
      <c r="C202" s="32"/>
      <c r="D202" s="32"/>
      <c r="E202" s="33"/>
      <c r="F202" s="33"/>
      <c r="G202" s="33"/>
    </row>
    <row r="203" spans="1:7" ht="12.75">
      <c r="A203" s="27"/>
      <c r="B203" s="32"/>
      <c r="C203" s="32"/>
      <c r="D203" s="32"/>
      <c r="E203" s="33"/>
      <c r="F203" s="33"/>
      <c r="G203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7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15" customWidth="1"/>
    <col min="2" max="2" width="4.8515625" style="15" bestFit="1" customWidth="1"/>
    <col min="3" max="3" width="6.140625" style="15" bestFit="1" customWidth="1"/>
    <col min="4" max="4" width="8.28125" style="15" bestFit="1" customWidth="1"/>
    <col min="5" max="5" width="9.00390625" style="15" bestFit="1" customWidth="1"/>
  </cols>
  <sheetData>
    <row r="1" spans="1:5" ht="14.25">
      <c r="A1" s="1" t="s">
        <v>33</v>
      </c>
      <c r="B1" s="3"/>
      <c r="C1" s="3"/>
      <c r="D1" s="3"/>
      <c r="E1" s="3"/>
    </row>
    <row r="2" spans="1:5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.75">
      <c r="A3" s="4"/>
      <c r="B3" s="5" t="s">
        <v>6</v>
      </c>
      <c r="C3" s="5" t="s">
        <v>9</v>
      </c>
      <c r="D3" s="5" t="s">
        <v>9</v>
      </c>
      <c r="E3" s="5" t="s">
        <v>9</v>
      </c>
    </row>
    <row r="4" spans="1:5" ht="12.75">
      <c r="A4" s="34" t="s">
        <v>34</v>
      </c>
      <c r="B4" s="7">
        <v>1</v>
      </c>
      <c r="C4" s="7">
        <v>430</v>
      </c>
      <c r="D4" s="8">
        <v>360</v>
      </c>
      <c r="E4" s="7">
        <v>510</v>
      </c>
    </row>
    <row r="5" spans="1:5" ht="12.75">
      <c r="A5" s="35"/>
      <c r="B5" s="8">
        <v>8</v>
      </c>
      <c r="C5" s="8">
        <v>340</v>
      </c>
      <c r="D5" s="8">
        <v>285</v>
      </c>
      <c r="E5" s="7">
        <v>400</v>
      </c>
    </row>
    <row r="6" spans="1:5" ht="12.75">
      <c r="A6" s="35"/>
      <c r="B6" s="8">
        <v>11</v>
      </c>
      <c r="C6" s="8">
        <v>510</v>
      </c>
      <c r="D6" s="8">
        <v>425</v>
      </c>
      <c r="E6" s="7">
        <v>575</v>
      </c>
    </row>
    <row r="7" spans="1:5" ht="12.75">
      <c r="A7" s="35"/>
      <c r="B7" s="8">
        <v>13</v>
      </c>
      <c r="C7" s="8">
        <v>420</v>
      </c>
      <c r="D7" s="8">
        <v>375</v>
      </c>
      <c r="E7" s="7">
        <v>500</v>
      </c>
    </row>
    <row r="8" spans="1:5" ht="12.75">
      <c r="A8" s="35"/>
      <c r="B8" s="8">
        <v>20</v>
      </c>
      <c r="C8" s="8">
        <v>460</v>
      </c>
      <c r="D8" s="8">
        <v>390</v>
      </c>
      <c r="E8" s="7">
        <v>540</v>
      </c>
    </row>
    <row r="9" spans="1:5" ht="12.75">
      <c r="A9" s="35"/>
      <c r="B9" s="8">
        <v>40</v>
      </c>
      <c r="C9" s="8">
        <v>670</v>
      </c>
      <c r="D9" s="8">
        <v>570</v>
      </c>
      <c r="E9" s="7">
        <v>780</v>
      </c>
    </row>
    <row r="10" spans="1:5" ht="12.75">
      <c r="A10" s="35"/>
      <c r="B10" s="8">
        <v>91</v>
      </c>
      <c r="C10" s="8">
        <v>860</v>
      </c>
      <c r="D10" s="8">
        <v>750</v>
      </c>
      <c r="E10" s="7">
        <v>975</v>
      </c>
    </row>
    <row r="11" spans="1:5" ht="12.75">
      <c r="A11" s="35"/>
      <c r="B11" s="8">
        <v>94</v>
      </c>
      <c r="C11" s="8">
        <v>1005</v>
      </c>
      <c r="D11" s="8">
        <v>800</v>
      </c>
      <c r="E11" s="7">
        <v>1200</v>
      </c>
    </row>
    <row r="12" spans="1:5" ht="12.75">
      <c r="A12" s="35"/>
      <c r="B12" s="8">
        <v>134</v>
      </c>
      <c r="C12" s="8">
        <v>1085</v>
      </c>
      <c r="D12" s="8">
        <v>940</v>
      </c>
      <c r="E12" s="7">
        <v>1225</v>
      </c>
    </row>
    <row r="13" spans="1:5" ht="12.75">
      <c r="A13" s="35"/>
      <c r="B13" s="8">
        <v>154</v>
      </c>
      <c r="C13" s="8">
        <v>975</v>
      </c>
      <c r="D13" s="8">
        <v>650</v>
      </c>
      <c r="E13" s="7">
        <v>1350</v>
      </c>
    </row>
    <row r="14" spans="1:5" ht="12.75">
      <c r="A14" s="34" t="s">
        <v>35</v>
      </c>
      <c r="B14" s="8">
        <v>55.5</v>
      </c>
      <c r="C14" s="36">
        <v>500</v>
      </c>
      <c r="D14" s="8">
        <v>450</v>
      </c>
      <c r="E14" s="8">
        <v>550</v>
      </c>
    </row>
    <row r="15" spans="1:5" ht="12.75">
      <c r="A15" s="34"/>
      <c r="B15" s="8">
        <v>56</v>
      </c>
      <c r="C15" s="8">
        <v>600</v>
      </c>
      <c r="D15" s="8">
        <v>550</v>
      </c>
      <c r="E15" s="8">
        <v>740</v>
      </c>
    </row>
    <row r="16" spans="1:5" ht="12.75">
      <c r="A16" s="35" t="s">
        <v>36</v>
      </c>
      <c r="B16" s="37">
        <v>5.37</v>
      </c>
      <c r="C16" s="38">
        <v>260.54</v>
      </c>
      <c r="D16" s="38">
        <v>240.35</v>
      </c>
      <c r="E16" s="38">
        <v>330.72</v>
      </c>
    </row>
    <row r="17" spans="1:5" ht="12.75">
      <c r="A17" s="35"/>
      <c r="B17" s="37">
        <v>5.81</v>
      </c>
      <c r="C17" s="38">
        <v>239.43</v>
      </c>
      <c r="D17" s="38">
        <v>220.55</v>
      </c>
      <c r="E17" s="38">
        <v>303.31</v>
      </c>
    </row>
    <row r="18" spans="1:5" ht="12.75">
      <c r="A18" s="35"/>
      <c r="B18" s="37">
        <v>6.09</v>
      </c>
      <c r="C18" s="38">
        <v>248.69</v>
      </c>
      <c r="D18" s="38">
        <v>229.38</v>
      </c>
      <c r="E18" s="38">
        <v>314.92</v>
      </c>
    </row>
    <row r="19" spans="1:5" ht="12.75">
      <c r="A19" s="35"/>
      <c r="B19" s="37">
        <v>6.37</v>
      </c>
      <c r="C19" s="38">
        <v>252.07</v>
      </c>
      <c r="D19" s="38">
        <v>232.51</v>
      </c>
      <c r="E19" s="38">
        <v>319.42</v>
      </c>
    </row>
    <row r="20" spans="1:5" ht="12.75">
      <c r="A20" s="35"/>
      <c r="B20" s="37">
        <v>6.78</v>
      </c>
      <c r="C20" s="38">
        <v>277.99</v>
      </c>
      <c r="D20" s="38">
        <v>255.93</v>
      </c>
      <c r="E20" s="38">
        <v>355.76</v>
      </c>
    </row>
    <row r="21" spans="1:5" ht="12.75">
      <c r="A21" s="35"/>
      <c r="B21" s="37">
        <v>7.19</v>
      </c>
      <c r="C21" s="38">
        <v>241.63</v>
      </c>
      <c r="D21" s="38">
        <v>222.78</v>
      </c>
      <c r="E21" s="38">
        <v>305.72</v>
      </c>
    </row>
    <row r="22" spans="1:5" ht="12.75">
      <c r="A22" s="35"/>
      <c r="B22" s="37">
        <v>7.34</v>
      </c>
      <c r="C22" s="38">
        <v>263.67</v>
      </c>
      <c r="D22" s="38">
        <v>243.41</v>
      </c>
      <c r="E22" s="38">
        <v>334.44</v>
      </c>
    </row>
    <row r="23" spans="1:5" ht="12.75">
      <c r="A23" s="35"/>
      <c r="B23" s="37">
        <v>7.62</v>
      </c>
      <c r="C23" s="38">
        <v>230.31</v>
      </c>
      <c r="D23" s="38">
        <v>211.97</v>
      </c>
      <c r="E23" s="38">
        <v>291.63</v>
      </c>
    </row>
    <row r="24" spans="1:5" ht="12.75">
      <c r="A24" s="35"/>
      <c r="B24" s="37">
        <v>8.34</v>
      </c>
      <c r="C24" s="38">
        <v>237.1</v>
      </c>
      <c r="D24" s="38">
        <v>218.3</v>
      </c>
      <c r="E24" s="38">
        <v>300.51</v>
      </c>
    </row>
    <row r="25" spans="1:5" ht="12.75">
      <c r="A25" s="35"/>
      <c r="B25" s="37">
        <v>8.66</v>
      </c>
      <c r="C25" s="38">
        <v>247.07</v>
      </c>
      <c r="D25" s="38">
        <v>227.96</v>
      </c>
      <c r="E25" s="38">
        <v>312.57</v>
      </c>
    </row>
    <row r="26" spans="1:5" ht="12.75">
      <c r="A26" s="35"/>
      <c r="B26" s="37">
        <v>9.07</v>
      </c>
      <c r="C26" s="38">
        <v>227.19</v>
      </c>
      <c r="D26" s="38">
        <v>209.33</v>
      </c>
      <c r="E26" s="38">
        <v>286.84</v>
      </c>
    </row>
    <row r="27" spans="1:5" ht="12.75">
      <c r="A27" s="35"/>
      <c r="B27" s="37">
        <v>9.1</v>
      </c>
      <c r="C27" s="38">
        <v>267.91</v>
      </c>
      <c r="D27" s="38">
        <v>246.73</v>
      </c>
      <c r="E27" s="38">
        <v>341.83</v>
      </c>
    </row>
    <row r="28" spans="1:5" ht="12.75">
      <c r="A28" s="35"/>
      <c r="B28" s="37">
        <v>9.57</v>
      </c>
      <c r="C28" s="38">
        <v>257.59</v>
      </c>
      <c r="D28" s="38">
        <v>237.61</v>
      </c>
      <c r="E28" s="38">
        <v>326.78</v>
      </c>
    </row>
    <row r="29" spans="1:5" ht="12.75">
      <c r="A29" s="35"/>
      <c r="B29" s="37">
        <v>9.58</v>
      </c>
      <c r="C29" s="38">
        <v>263.18</v>
      </c>
      <c r="D29" s="38">
        <v>243.04</v>
      </c>
      <c r="E29" s="38">
        <v>333.55</v>
      </c>
    </row>
    <row r="30" spans="1:5" ht="12.75">
      <c r="A30" s="35"/>
      <c r="B30" s="37">
        <v>9.61</v>
      </c>
      <c r="C30" s="38">
        <v>234.32</v>
      </c>
      <c r="D30" s="38">
        <v>216.12</v>
      </c>
      <c r="E30" s="38">
        <v>295.76</v>
      </c>
    </row>
    <row r="31" spans="1:5" ht="12.75">
      <c r="A31" s="35"/>
      <c r="B31" s="37">
        <v>9.63</v>
      </c>
      <c r="C31" s="38">
        <v>204.73</v>
      </c>
      <c r="D31" s="38">
        <v>187.95</v>
      </c>
      <c r="E31" s="38">
        <v>258.9</v>
      </c>
    </row>
    <row r="32" spans="1:5" ht="12.75">
      <c r="A32" s="39"/>
      <c r="B32" s="37">
        <v>9.83</v>
      </c>
      <c r="C32" s="38">
        <v>246.65</v>
      </c>
      <c r="D32" s="38">
        <v>227.41</v>
      </c>
      <c r="E32" s="38">
        <v>312.41</v>
      </c>
    </row>
    <row r="33" spans="1:5" ht="12.75">
      <c r="A33" s="35"/>
      <c r="B33" s="37">
        <v>9.94</v>
      </c>
      <c r="C33" s="38">
        <v>234.74</v>
      </c>
      <c r="D33" s="38">
        <v>216.6</v>
      </c>
      <c r="E33" s="38">
        <v>296.1</v>
      </c>
    </row>
    <row r="34" spans="1:5" ht="12.75">
      <c r="A34" s="35"/>
      <c r="B34" s="37">
        <v>10.07</v>
      </c>
      <c r="C34" s="38">
        <v>245.17</v>
      </c>
      <c r="D34" s="38">
        <v>226.17</v>
      </c>
      <c r="E34" s="38">
        <v>310.09</v>
      </c>
    </row>
    <row r="35" spans="1:5" ht="12.75">
      <c r="A35" s="35"/>
      <c r="B35" s="37">
        <v>10.18</v>
      </c>
      <c r="C35" s="38">
        <v>255.03</v>
      </c>
      <c r="D35" s="38">
        <v>235.27</v>
      </c>
      <c r="E35" s="38">
        <v>323.28</v>
      </c>
    </row>
    <row r="36" spans="1:5" ht="12.75">
      <c r="A36" s="35"/>
      <c r="B36" s="37">
        <v>10.2</v>
      </c>
      <c r="C36" s="38">
        <v>244.09</v>
      </c>
      <c r="D36" s="38">
        <v>224.94</v>
      </c>
      <c r="E36" s="38">
        <v>309.31</v>
      </c>
    </row>
    <row r="37" spans="1:5" ht="12.75">
      <c r="A37" s="35"/>
      <c r="B37" s="37">
        <v>10.34</v>
      </c>
      <c r="C37" s="38">
        <v>243.37</v>
      </c>
      <c r="D37" s="38">
        <v>224.69</v>
      </c>
      <c r="E37" s="38">
        <v>307.22</v>
      </c>
    </row>
    <row r="38" spans="1:5" ht="12.75">
      <c r="A38" s="35"/>
      <c r="B38" s="37">
        <v>10.46</v>
      </c>
      <c r="C38" s="38">
        <v>250.8</v>
      </c>
      <c r="D38" s="38">
        <v>231.31</v>
      </c>
      <c r="E38" s="38">
        <v>317.77</v>
      </c>
    </row>
    <row r="39" spans="1:5" ht="12.75">
      <c r="A39" s="35"/>
      <c r="B39" s="37">
        <v>10.58</v>
      </c>
      <c r="C39" s="38">
        <v>222.73</v>
      </c>
      <c r="D39" s="38">
        <v>205.77</v>
      </c>
      <c r="E39" s="38">
        <v>279.55</v>
      </c>
    </row>
    <row r="40" spans="1:5" ht="12.75">
      <c r="A40" s="35"/>
      <c r="B40" s="37">
        <v>10.7</v>
      </c>
      <c r="C40" s="38">
        <v>245.77</v>
      </c>
      <c r="D40" s="38">
        <v>226.76</v>
      </c>
      <c r="E40" s="38">
        <v>310.84</v>
      </c>
    </row>
    <row r="41" spans="1:5" ht="12.75">
      <c r="A41" s="35"/>
      <c r="B41" s="37">
        <v>10.91</v>
      </c>
      <c r="C41" s="38">
        <v>227.82</v>
      </c>
      <c r="D41" s="38">
        <v>210.31</v>
      </c>
      <c r="E41" s="38">
        <v>286.67</v>
      </c>
    </row>
    <row r="42" spans="1:5" ht="12.75">
      <c r="A42" s="35"/>
      <c r="B42" s="37">
        <v>10.93</v>
      </c>
      <c r="C42" s="38">
        <v>238.07</v>
      </c>
      <c r="D42" s="38">
        <v>219.69</v>
      </c>
      <c r="E42" s="38">
        <v>300.44</v>
      </c>
    </row>
    <row r="43" spans="1:5" ht="12.75">
      <c r="A43" s="35"/>
      <c r="B43" s="37">
        <v>11.14</v>
      </c>
      <c r="C43" s="38">
        <v>219.96</v>
      </c>
      <c r="D43" s="38">
        <v>202.62</v>
      </c>
      <c r="E43" s="38">
        <v>277.38</v>
      </c>
    </row>
    <row r="44" spans="1:5" ht="12.75">
      <c r="A44" s="35"/>
      <c r="B44" s="37">
        <v>11.29</v>
      </c>
      <c r="C44" s="38">
        <v>231.98</v>
      </c>
      <c r="D44" s="38">
        <v>213.74</v>
      </c>
      <c r="E44" s="38">
        <v>293.21</v>
      </c>
    </row>
    <row r="45" spans="1:5" ht="12.75">
      <c r="A45" s="35"/>
      <c r="B45" s="37">
        <v>11.42</v>
      </c>
      <c r="C45" s="38">
        <v>211</v>
      </c>
      <c r="D45" s="38">
        <v>194.06</v>
      </c>
      <c r="E45" s="38">
        <v>266.31</v>
      </c>
    </row>
    <row r="46" spans="1:5" ht="12.75">
      <c r="A46" s="35"/>
      <c r="B46" s="37">
        <v>11.47</v>
      </c>
      <c r="C46" s="38">
        <v>203.74</v>
      </c>
      <c r="D46" s="38">
        <v>188.08</v>
      </c>
      <c r="E46" s="38">
        <v>254.98</v>
      </c>
    </row>
    <row r="47" spans="1:5" ht="12.75">
      <c r="A47" s="35"/>
      <c r="B47" s="37">
        <v>11.6</v>
      </c>
      <c r="C47" s="38">
        <v>225.06</v>
      </c>
      <c r="D47" s="38">
        <v>207.42</v>
      </c>
      <c r="E47" s="38">
        <v>283.89</v>
      </c>
    </row>
    <row r="48" spans="1:5" ht="12.75">
      <c r="A48" s="35"/>
      <c r="B48" s="37">
        <v>11.91</v>
      </c>
      <c r="C48" s="38">
        <v>245.09</v>
      </c>
      <c r="D48" s="38">
        <v>226.21</v>
      </c>
      <c r="E48" s="38">
        <v>309.71</v>
      </c>
    </row>
    <row r="49" spans="1:5" ht="12.75">
      <c r="A49" s="35"/>
      <c r="B49" s="37">
        <v>12.09</v>
      </c>
      <c r="C49" s="38">
        <v>212.58</v>
      </c>
      <c r="D49" s="38">
        <v>195.56</v>
      </c>
      <c r="E49" s="38">
        <v>268.28</v>
      </c>
    </row>
    <row r="50" spans="1:5" ht="12.75">
      <c r="A50" s="35"/>
      <c r="B50" s="37">
        <v>12.17</v>
      </c>
      <c r="C50" s="38">
        <v>201.66</v>
      </c>
      <c r="D50" s="38">
        <v>185.54</v>
      </c>
      <c r="E50" s="38">
        <v>253.79</v>
      </c>
    </row>
    <row r="51" spans="1:5" ht="12.75">
      <c r="A51" s="35"/>
      <c r="B51" s="37">
        <v>12.21</v>
      </c>
      <c r="C51" s="38">
        <v>207.74</v>
      </c>
      <c r="D51" s="38">
        <v>191.27</v>
      </c>
      <c r="E51" s="38">
        <v>261.48</v>
      </c>
    </row>
    <row r="52" spans="1:5" ht="12.75">
      <c r="A52" s="35"/>
      <c r="B52" s="37">
        <v>12.32</v>
      </c>
      <c r="C52" s="38">
        <v>212.99</v>
      </c>
      <c r="D52" s="38">
        <v>196.01</v>
      </c>
      <c r="E52" s="38">
        <v>268.65</v>
      </c>
    </row>
    <row r="53" spans="1:5" ht="12.75">
      <c r="A53" s="35"/>
      <c r="B53" s="37">
        <v>12.5</v>
      </c>
      <c r="C53" s="38">
        <v>218.09</v>
      </c>
      <c r="D53" s="38">
        <v>200.23</v>
      </c>
      <c r="E53" s="38">
        <v>276.66</v>
      </c>
    </row>
    <row r="54" spans="1:5" ht="12.75">
      <c r="A54" s="35"/>
      <c r="B54" s="37">
        <v>12.7</v>
      </c>
      <c r="C54" s="38">
        <v>209.5</v>
      </c>
      <c r="D54" s="38">
        <v>192.74</v>
      </c>
      <c r="E54" s="38">
        <v>264.19</v>
      </c>
    </row>
    <row r="55" spans="1:5" ht="12.75">
      <c r="A55" s="35"/>
      <c r="B55" s="37">
        <v>12.73</v>
      </c>
      <c r="C55" s="38">
        <v>202.57</v>
      </c>
      <c r="D55" s="38">
        <v>186.2</v>
      </c>
      <c r="E55" s="38">
        <v>255.43</v>
      </c>
    </row>
    <row r="56" spans="1:5" ht="12.75">
      <c r="A56" s="35"/>
      <c r="B56" s="37">
        <v>12.82</v>
      </c>
      <c r="C56" s="38">
        <v>223.82</v>
      </c>
      <c r="D56" s="38">
        <v>206.14</v>
      </c>
      <c r="E56" s="38">
        <v>282.62</v>
      </c>
    </row>
    <row r="57" spans="1:5" ht="12.75">
      <c r="A57" s="35"/>
      <c r="B57" s="37">
        <v>12.87</v>
      </c>
      <c r="C57" s="38">
        <v>210.62</v>
      </c>
      <c r="D57" s="38">
        <v>194.17</v>
      </c>
      <c r="E57" s="38">
        <v>264.66</v>
      </c>
    </row>
    <row r="58" spans="1:5" ht="12.75">
      <c r="A58" s="35"/>
      <c r="B58" s="37">
        <v>12.92</v>
      </c>
      <c r="C58" s="38">
        <v>227.9</v>
      </c>
      <c r="D58" s="38">
        <v>210.13</v>
      </c>
      <c r="E58" s="38">
        <v>287.41</v>
      </c>
    </row>
    <row r="59" spans="1:5" ht="12.75">
      <c r="A59" s="35"/>
      <c r="B59" s="37">
        <v>13.12</v>
      </c>
      <c r="C59" s="38">
        <v>205.43</v>
      </c>
      <c r="D59" s="38">
        <v>189.28</v>
      </c>
      <c r="E59" s="38">
        <v>258.08</v>
      </c>
    </row>
    <row r="60" spans="1:5" ht="12.75">
      <c r="A60" s="35"/>
      <c r="B60" s="37">
        <v>13.22</v>
      </c>
      <c r="C60" s="38">
        <v>225.39</v>
      </c>
      <c r="D60" s="38">
        <v>208.26</v>
      </c>
      <c r="E60" s="38">
        <v>282.95</v>
      </c>
    </row>
    <row r="61" spans="1:5" ht="12.75">
      <c r="A61" s="35"/>
      <c r="B61" s="37">
        <v>13.25</v>
      </c>
      <c r="C61" s="38">
        <v>230.19</v>
      </c>
      <c r="D61" s="38">
        <v>212.19</v>
      </c>
      <c r="E61" s="38">
        <v>290.61</v>
      </c>
    </row>
    <row r="62" spans="1:5" ht="12.75">
      <c r="A62" s="35"/>
      <c r="B62" s="37">
        <v>13.29</v>
      </c>
      <c r="C62" s="38">
        <v>228.55</v>
      </c>
      <c r="D62" s="38">
        <v>210.64</v>
      </c>
      <c r="E62" s="38">
        <v>288.49</v>
      </c>
    </row>
    <row r="63" spans="1:5" ht="12.75">
      <c r="A63" s="35"/>
      <c r="B63" s="37">
        <v>13.36</v>
      </c>
      <c r="C63" s="38">
        <v>220.34</v>
      </c>
      <c r="D63" s="38">
        <v>203.33</v>
      </c>
      <c r="E63" s="38">
        <v>276.99</v>
      </c>
    </row>
    <row r="64" spans="1:5" ht="12.75">
      <c r="A64" s="35"/>
      <c r="B64" s="37">
        <v>13.39</v>
      </c>
      <c r="C64" s="38">
        <v>223.02</v>
      </c>
      <c r="D64" s="38">
        <v>205.94</v>
      </c>
      <c r="E64" s="38">
        <v>280.17</v>
      </c>
    </row>
    <row r="65" spans="1:5" ht="12.75">
      <c r="A65" s="35"/>
      <c r="B65" s="37">
        <v>13.46</v>
      </c>
      <c r="C65" s="38">
        <v>223.05</v>
      </c>
      <c r="D65" s="38">
        <v>206</v>
      </c>
      <c r="E65" s="38">
        <v>280.11</v>
      </c>
    </row>
    <row r="66" spans="1:5" ht="12.75">
      <c r="A66" s="35"/>
      <c r="B66" s="37">
        <v>13.53</v>
      </c>
      <c r="C66" s="38">
        <v>203.09</v>
      </c>
      <c r="D66" s="38">
        <v>187.36</v>
      </c>
      <c r="E66" s="38">
        <v>254.44</v>
      </c>
    </row>
    <row r="67" spans="1:5" ht="12.75">
      <c r="A67" s="35"/>
      <c r="B67" s="37">
        <v>13.59</v>
      </c>
      <c r="C67" s="38">
        <v>188.53</v>
      </c>
      <c r="D67" s="38">
        <v>173.41</v>
      </c>
      <c r="E67" s="38">
        <v>236.67</v>
      </c>
    </row>
    <row r="68" spans="1:5" ht="12.75">
      <c r="A68" s="35"/>
      <c r="B68" s="37">
        <v>13.66</v>
      </c>
      <c r="C68" s="38">
        <v>213.26</v>
      </c>
      <c r="D68" s="38">
        <v>196.17</v>
      </c>
      <c r="E68" s="38">
        <v>269.22</v>
      </c>
    </row>
    <row r="69" spans="1:5" ht="12.75">
      <c r="A69" s="35"/>
      <c r="B69" s="37">
        <v>14.09</v>
      </c>
      <c r="C69" s="38">
        <v>230.77</v>
      </c>
      <c r="D69" s="38">
        <v>212.67</v>
      </c>
      <c r="E69" s="38">
        <v>291.52</v>
      </c>
    </row>
    <row r="70" spans="1:5" ht="12.75">
      <c r="A70" s="35"/>
      <c r="B70" s="37">
        <v>14.22</v>
      </c>
      <c r="C70" s="38">
        <v>219.85</v>
      </c>
      <c r="D70" s="38">
        <v>202.26</v>
      </c>
      <c r="E70" s="38">
        <v>277.92</v>
      </c>
    </row>
    <row r="71" spans="1:5" ht="12.75">
      <c r="A71" s="35"/>
      <c r="B71" s="37">
        <v>14.5</v>
      </c>
      <c r="C71" s="38">
        <v>205</v>
      </c>
      <c r="D71" s="38">
        <v>188.91</v>
      </c>
      <c r="E71" s="38">
        <v>257.45</v>
      </c>
    </row>
    <row r="72" spans="1:5" ht="12.75">
      <c r="A72" s="35"/>
      <c r="B72" s="37">
        <v>14.9</v>
      </c>
      <c r="C72" s="38">
        <v>235.75</v>
      </c>
      <c r="D72" s="38">
        <v>217.15</v>
      </c>
      <c r="E72" s="38">
        <v>298.43</v>
      </c>
    </row>
    <row r="73" spans="1:5" ht="12.75">
      <c r="A73" s="35"/>
      <c r="B73" s="37">
        <v>15.01</v>
      </c>
      <c r="C73" s="38">
        <v>229.43</v>
      </c>
      <c r="D73" s="38">
        <v>211.64</v>
      </c>
      <c r="E73" s="38">
        <v>289.2</v>
      </c>
    </row>
    <row r="74" spans="1:5" ht="12.75">
      <c r="A74" s="35"/>
      <c r="B74" s="37">
        <v>15.09</v>
      </c>
      <c r="C74" s="38">
        <v>219.59</v>
      </c>
      <c r="D74" s="38">
        <v>202.3</v>
      </c>
      <c r="E74" s="38">
        <v>276.83</v>
      </c>
    </row>
    <row r="75" spans="1:5" ht="12.75">
      <c r="A75" s="35"/>
      <c r="B75" s="37">
        <v>15.12</v>
      </c>
      <c r="C75" s="38">
        <v>215.19</v>
      </c>
      <c r="D75" s="38">
        <v>197.94</v>
      </c>
      <c r="E75" s="38">
        <v>271.82</v>
      </c>
    </row>
    <row r="76" spans="1:5" ht="12.75">
      <c r="A76" s="35"/>
      <c r="B76" s="37">
        <v>15.2</v>
      </c>
      <c r="C76" s="38">
        <v>187.48</v>
      </c>
      <c r="D76" s="38">
        <v>172.39</v>
      </c>
      <c r="E76" s="38">
        <v>235.4</v>
      </c>
    </row>
    <row r="77" spans="1:5" ht="12.75">
      <c r="A77" s="35"/>
      <c r="B77" s="37">
        <v>15.31</v>
      </c>
      <c r="C77" s="38">
        <v>199.16</v>
      </c>
      <c r="D77" s="38">
        <v>183.58</v>
      </c>
      <c r="E77" s="38">
        <v>249.66</v>
      </c>
    </row>
    <row r="78" spans="1:5" ht="12.75">
      <c r="A78" s="35"/>
      <c r="B78" s="37">
        <v>15.42</v>
      </c>
      <c r="C78" s="38">
        <v>202.09</v>
      </c>
      <c r="D78" s="38">
        <v>186.47</v>
      </c>
      <c r="E78" s="38">
        <v>253.04</v>
      </c>
    </row>
    <row r="79" spans="1:5" ht="12.75">
      <c r="A79" s="35"/>
      <c r="B79" s="37">
        <v>15.52</v>
      </c>
      <c r="C79" s="38">
        <v>205.38</v>
      </c>
      <c r="D79" s="38">
        <v>189.55</v>
      </c>
      <c r="E79" s="38">
        <v>257.24</v>
      </c>
    </row>
    <row r="80" spans="1:5" ht="12.75">
      <c r="A80" s="35"/>
      <c r="B80" s="37">
        <v>16.14</v>
      </c>
      <c r="C80" s="38">
        <v>213.07</v>
      </c>
      <c r="D80" s="38">
        <v>196.49</v>
      </c>
      <c r="E80" s="38">
        <v>267.74</v>
      </c>
    </row>
    <row r="81" spans="1:5" ht="12.75">
      <c r="A81" s="7"/>
      <c r="B81" s="37">
        <v>16.21</v>
      </c>
      <c r="C81" s="38">
        <v>176.08</v>
      </c>
      <c r="D81" s="38">
        <v>161.91</v>
      </c>
      <c r="E81" s="38">
        <v>220.49</v>
      </c>
    </row>
    <row r="82" spans="1:5" ht="12.75">
      <c r="A82" s="7"/>
      <c r="B82" s="37">
        <v>16.27</v>
      </c>
      <c r="C82" s="38">
        <v>179.26</v>
      </c>
      <c r="D82" s="38">
        <v>165.44</v>
      </c>
      <c r="E82" s="38">
        <v>223.24</v>
      </c>
    </row>
    <row r="83" spans="1:5" ht="12.75">
      <c r="A83" s="35"/>
      <c r="B83" s="37">
        <v>16.34</v>
      </c>
      <c r="C83" s="38">
        <v>238.27</v>
      </c>
      <c r="D83" s="38">
        <v>219.68</v>
      </c>
      <c r="E83" s="38">
        <v>301.22</v>
      </c>
    </row>
    <row r="84" spans="1:5" ht="12.75">
      <c r="A84" s="35"/>
      <c r="B84" s="37">
        <v>16.4</v>
      </c>
      <c r="C84" s="38">
        <v>200.6</v>
      </c>
      <c r="D84" s="38">
        <v>184.3</v>
      </c>
      <c r="E84" s="38">
        <v>253.05</v>
      </c>
    </row>
    <row r="85" spans="1:5" ht="12.75">
      <c r="A85" s="35"/>
      <c r="B85" s="37">
        <v>16.64</v>
      </c>
      <c r="C85" s="38">
        <v>219.73</v>
      </c>
      <c r="D85" s="38">
        <v>202.14</v>
      </c>
      <c r="E85" s="38">
        <v>277.78</v>
      </c>
    </row>
    <row r="86" spans="1:5" ht="12.75">
      <c r="A86" s="35"/>
      <c r="B86" s="37">
        <v>16.75</v>
      </c>
      <c r="C86" s="38">
        <v>226.73</v>
      </c>
      <c r="D86" s="38">
        <v>207.89</v>
      </c>
      <c r="E86" s="38">
        <v>317.84</v>
      </c>
    </row>
    <row r="87" spans="1:5" ht="12.75">
      <c r="A87" s="35"/>
      <c r="B87" s="37">
        <v>17.26</v>
      </c>
      <c r="C87" s="38">
        <v>231.92</v>
      </c>
      <c r="D87" s="38">
        <v>213.73</v>
      </c>
      <c r="E87" s="38">
        <v>293.04</v>
      </c>
    </row>
    <row r="88" spans="1:5" ht="12.75">
      <c r="A88" s="35"/>
      <c r="B88" s="37">
        <v>17.28</v>
      </c>
      <c r="C88" s="38">
        <v>201.75</v>
      </c>
      <c r="D88" s="38">
        <v>184.82</v>
      </c>
      <c r="E88" s="38">
        <v>281.53</v>
      </c>
    </row>
    <row r="89" spans="1:5" ht="12.75">
      <c r="A89" s="35"/>
      <c r="B89" s="37">
        <v>17.31</v>
      </c>
      <c r="C89" s="38">
        <v>199.59</v>
      </c>
      <c r="D89" s="38">
        <v>182.49</v>
      </c>
      <c r="E89" s="38">
        <v>279.38</v>
      </c>
    </row>
    <row r="90" spans="1:5" ht="12.75">
      <c r="A90" s="35"/>
      <c r="B90" s="37">
        <v>17.36</v>
      </c>
      <c r="C90" s="38">
        <v>216.49</v>
      </c>
      <c r="D90" s="38">
        <v>197.73</v>
      </c>
      <c r="E90" s="38">
        <v>305.08</v>
      </c>
    </row>
    <row r="91" spans="1:5" ht="12.75">
      <c r="A91" s="35"/>
      <c r="B91" s="37">
        <v>17.42</v>
      </c>
      <c r="C91" s="38">
        <v>210.01</v>
      </c>
      <c r="D91" s="38">
        <v>192.37</v>
      </c>
      <c r="E91" s="38">
        <v>293.71</v>
      </c>
    </row>
    <row r="92" spans="1:5" ht="12.75">
      <c r="A92" s="35"/>
      <c r="B92" s="37">
        <v>17.48</v>
      </c>
      <c r="C92" s="38">
        <v>222.77</v>
      </c>
      <c r="D92" s="38">
        <v>203.77</v>
      </c>
      <c r="E92" s="38">
        <v>313.5</v>
      </c>
    </row>
    <row r="93" spans="1:5" ht="12.75">
      <c r="A93" s="35"/>
      <c r="B93" s="37">
        <v>17.51</v>
      </c>
      <c r="C93" s="38">
        <v>231.29</v>
      </c>
      <c r="D93" s="38">
        <v>212.66</v>
      </c>
      <c r="E93" s="38">
        <v>322.8</v>
      </c>
    </row>
    <row r="94" spans="1:5" ht="12.75">
      <c r="A94" s="35"/>
      <c r="B94" s="37">
        <v>17.55</v>
      </c>
      <c r="C94" s="38">
        <v>221.82</v>
      </c>
      <c r="D94" s="38">
        <v>204.03</v>
      </c>
      <c r="E94" s="38">
        <v>280.65</v>
      </c>
    </row>
    <row r="95" spans="1:5" ht="12.75">
      <c r="A95" s="35"/>
      <c r="B95" s="37">
        <v>17.55</v>
      </c>
      <c r="C95" s="38">
        <v>211.2</v>
      </c>
      <c r="D95" s="38">
        <v>193.42</v>
      </c>
      <c r="E95" s="38">
        <v>295.59</v>
      </c>
    </row>
    <row r="96" spans="1:5" ht="12.75">
      <c r="A96" s="35"/>
      <c r="B96" s="37">
        <v>17.61</v>
      </c>
      <c r="C96" s="38">
        <v>206.72</v>
      </c>
      <c r="D96" s="38">
        <v>189.38</v>
      </c>
      <c r="E96" s="38">
        <v>288.79</v>
      </c>
    </row>
    <row r="97" spans="1:5" ht="12.75">
      <c r="A97" s="35"/>
      <c r="B97" s="37">
        <v>17.69</v>
      </c>
      <c r="C97" s="38">
        <v>212.53</v>
      </c>
      <c r="D97" s="38">
        <v>194.8</v>
      </c>
      <c r="E97" s="38">
        <v>297.07</v>
      </c>
    </row>
    <row r="98" spans="1:5" ht="12.75">
      <c r="A98" s="35"/>
      <c r="B98" s="37">
        <v>17.72</v>
      </c>
      <c r="C98" s="38">
        <v>212.29</v>
      </c>
      <c r="D98" s="38">
        <v>194.87</v>
      </c>
      <c r="E98" s="38">
        <v>295.87</v>
      </c>
    </row>
    <row r="99" spans="1:5" ht="12.75">
      <c r="A99" s="35"/>
      <c r="B99" s="37">
        <v>17.75</v>
      </c>
      <c r="C99" s="38">
        <v>214.73</v>
      </c>
      <c r="D99" s="38">
        <v>197.21</v>
      </c>
      <c r="E99" s="38">
        <v>299.13</v>
      </c>
    </row>
    <row r="100" spans="1:5" ht="12.75">
      <c r="A100" s="35"/>
      <c r="B100" s="37">
        <v>17.78</v>
      </c>
      <c r="C100" s="38">
        <v>227.14</v>
      </c>
      <c r="D100" s="38">
        <v>208.74</v>
      </c>
      <c r="E100" s="38">
        <v>317</v>
      </c>
    </row>
    <row r="101" spans="1:5" ht="12.75">
      <c r="A101" s="35"/>
      <c r="B101" s="37">
        <v>17.81</v>
      </c>
      <c r="C101" s="38">
        <v>214.37</v>
      </c>
      <c r="D101" s="38">
        <v>196.37</v>
      </c>
      <c r="E101" s="38">
        <v>300.11</v>
      </c>
    </row>
    <row r="102" spans="1:5" ht="12.75">
      <c r="A102" s="35"/>
      <c r="B102" s="37">
        <v>17.83</v>
      </c>
      <c r="C102" s="38">
        <v>197.35</v>
      </c>
      <c r="D102" s="38">
        <v>180.8</v>
      </c>
      <c r="E102" s="38">
        <v>275.04</v>
      </c>
    </row>
    <row r="103" spans="1:5" ht="12.75">
      <c r="A103" s="35"/>
      <c r="B103" s="37">
        <v>17.87</v>
      </c>
      <c r="C103" s="38">
        <v>211.04</v>
      </c>
      <c r="D103" s="38">
        <v>193.78</v>
      </c>
      <c r="E103" s="38">
        <v>293.84</v>
      </c>
    </row>
    <row r="104" spans="1:5" ht="12.75">
      <c r="A104" s="35"/>
      <c r="B104" s="37">
        <v>17.9</v>
      </c>
      <c r="C104" s="38">
        <v>215.38</v>
      </c>
      <c r="D104" s="38">
        <v>198.18</v>
      </c>
      <c r="E104" s="38">
        <v>299.03</v>
      </c>
    </row>
    <row r="105" spans="1:5" ht="12.75">
      <c r="A105" s="35"/>
      <c r="B105" s="37">
        <v>18.14</v>
      </c>
      <c r="C105" s="38">
        <v>227.51</v>
      </c>
      <c r="D105" s="38">
        <v>209.56</v>
      </c>
      <c r="E105" s="38">
        <v>287.46</v>
      </c>
    </row>
    <row r="106" spans="1:5" ht="12.75">
      <c r="A106" s="35"/>
      <c r="B106" s="37">
        <v>18.27</v>
      </c>
      <c r="C106" s="38">
        <v>251.54</v>
      </c>
      <c r="D106" s="38">
        <v>232.28</v>
      </c>
      <c r="E106" s="38">
        <v>318</v>
      </c>
    </row>
    <row r="107" spans="1:5" ht="12.75">
      <c r="A107" s="35"/>
      <c r="B107" s="37">
        <v>18.3</v>
      </c>
      <c r="C107" s="38">
        <v>215.35</v>
      </c>
      <c r="D107" s="38">
        <v>197.56</v>
      </c>
      <c r="E107" s="38">
        <v>300.68</v>
      </c>
    </row>
    <row r="108" spans="1:5" ht="12.75">
      <c r="A108" s="35"/>
      <c r="B108" s="37">
        <v>18.43</v>
      </c>
      <c r="C108" s="38">
        <v>216.06</v>
      </c>
      <c r="D108" s="38">
        <v>198.48</v>
      </c>
      <c r="E108" s="38">
        <v>300.96</v>
      </c>
    </row>
    <row r="109" spans="1:5" ht="12.75">
      <c r="A109" s="35"/>
      <c r="B109" s="37">
        <v>18.51</v>
      </c>
      <c r="C109" s="38">
        <v>215.18</v>
      </c>
      <c r="D109" s="38">
        <v>198.26</v>
      </c>
      <c r="E109" s="38">
        <v>270.97</v>
      </c>
    </row>
    <row r="110" spans="1:5" ht="12.75">
      <c r="A110" s="35"/>
      <c r="B110" s="37">
        <v>18.59</v>
      </c>
      <c r="C110" s="38">
        <v>232.36</v>
      </c>
      <c r="D110" s="38">
        <v>214.08</v>
      </c>
      <c r="E110" s="38">
        <v>293.77</v>
      </c>
    </row>
    <row r="111" spans="1:5" ht="12.75">
      <c r="A111" s="35"/>
      <c r="B111" s="37">
        <v>18.64</v>
      </c>
      <c r="C111" s="38">
        <v>216.36</v>
      </c>
      <c r="D111" s="38">
        <v>199.38</v>
      </c>
      <c r="E111" s="38">
        <v>272.44</v>
      </c>
    </row>
    <row r="112" spans="1:5" ht="12.75">
      <c r="A112" s="35"/>
      <c r="B112" s="37">
        <v>18.65</v>
      </c>
      <c r="C112" s="38">
        <v>218.53</v>
      </c>
      <c r="D112" s="38">
        <v>200.34</v>
      </c>
      <c r="E112" s="38">
        <v>305.79</v>
      </c>
    </row>
    <row r="113" spans="1:5" ht="12.75">
      <c r="A113" s="35"/>
      <c r="B113" s="37">
        <v>19.05</v>
      </c>
      <c r="C113" s="38">
        <v>229.76</v>
      </c>
      <c r="D113" s="38">
        <v>211.44</v>
      </c>
      <c r="E113" s="38">
        <v>290.96</v>
      </c>
    </row>
    <row r="114" spans="1:5" ht="12.75">
      <c r="A114" s="35"/>
      <c r="B114" s="37">
        <v>19.15</v>
      </c>
      <c r="C114" s="38">
        <v>217.81</v>
      </c>
      <c r="D114" s="38">
        <v>200.29</v>
      </c>
      <c r="E114" s="38">
        <v>275.44</v>
      </c>
    </row>
    <row r="115" spans="1:5" ht="12.75">
      <c r="A115" s="35"/>
      <c r="B115" s="37">
        <v>19.15</v>
      </c>
      <c r="C115" s="38">
        <v>230.24</v>
      </c>
      <c r="D115" s="38">
        <v>211.48</v>
      </c>
      <c r="E115" s="38">
        <v>321.93</v>
      </c>
    </row>
    <row r="116" spans="1:5" ht="12.75">
      <c r="A116" s="35"/>
      <c r="B116" s="37">
        <v>19.2</v>
      </c>
      <c r="C116" s="38">
        <v>223.79</v>
      </c>
      <c r="D116" s="38">
        <v>205.8</v>
      </c>
      <c r="E116" s="38">
        <v>311.65</v>
      </c>
    </row>
    <row r="117" spans="1:5" ht="12.75">
      <c r="A117" s="35"/>
      <c r="B117" s="37">
        <v>19.43</v>
      </c>
      <c r="C117" s="38">
        <v>208.82</v>
      </c>
      <c r="D117" s="38">
        <v>191.56</v>
      </c>
      <c r="E117" s="38">
        <v>291.14</v>
      </c>
    </row>
    <row r="118" spans="1:5" ht="12.75">
      <c r="A118" s="35"/>
      <c r="B118" s="37">
        <v>19.48</v>
      </c>
      <c r="C118" s="38">
        <v>205.75</v>
      </c>
      <c r="D118" s="38">
        <v>188.23</v>
      </c>
      <c r="E118" s="38">
        <v>288.16</v>
      </c>
    </row>
    <row r="119" spans="1:5" ht="12.75">
      <c r="A119" s="7"/>
      <c r="B119" s="37">
        <v>19.71</v>
      </c>
      <c r="C119" s="38">
        <v>250.23</v>
      </c>
      <c r="D119" s="38">
        <v>229.47</v>
      </c>
      <c r="E119" s="38">
        <v>352.79</v>
      </c>
    </row>
    <row r="120" spans="1:5" ht="12.75">
      <c r="A120" s="7"/>
      <c r="B120" s="37">
        <v>19.96</v>
      </c>
      <c r="C120" s="38">
        <v>293.78</v>
      </c>
      <c r="D120" s="38">
        <v>269.4</v>
      </c>
      <c r="E120" s="38">
        <v>418.84</v>
      </c>
    </row>
    <row r="121" spans="1:5" ht="12.75">
      <c r="A121" s="7"/>
      <c r="B121" s="37">
        <v>19.99</v>
      </c>
      <c r="C121" s="38">
        <v>247.87</v>
      </c>
      <c r="D121" s="38">
        <v>228.25</v>
      </c>
      <c r="E121" s="38">
        <v>314.83</v>
      </c>
    </row>
    <row r="122" spans="1:5" ht="12.75">
      <c r="A122" s="7"/>
      <c r="B122" s="37">
        <v>20.16</v>
      </c>
      <c r="C122" s="38">
        <v>208.19</v>
      </c>
      <c r="D122" s="38">
        <v>191.42</v>
      </c>
      <c r="E122" s="38">
        <v>262.73</v>
      </c>
    </row>
    <row r="123" spans="1:5" ht="12.75">
      <c r="A123" s="7"/>
      <c r="B123" s="37">
        <v>20.27</v>
      </c>
      <c r="C123" s="38">
        <v>342.89</v>
      </c>
      <c r="D123" s="38">
        <v>315.91</v>
      </c>
      <c r="E123" s="38">
        <v>489.33</v>
      </c>
    </row>
    <row r="124" spans="1:5" ht="12.75">
      <c r="A124" s="7"/>
      <c r="B124" s="37">
        <v>20.37</v>
      </c>
      <c r="C124" s="38">
        <v>308.39</v>
      </c>
      <c r="D124" s="38">
        <v>282.96</v>
      </c>
      <c r="E124" s="38">
        <v>440.74</v>
      </c>
    </row>
    <row r="125" spans="1:5" ht="12.75">
      <c r="A125" s="7"/>
      <c r="B125" s="37">
        <v>20.49</v>
      </c>
      <c r="C125" s="38">
        <v>272.03</v>
      </c>
      <c r="D125" s="38">
        <v>250.29</v>
      </c>
      <c r="E125" s="38">
        <v>382.88</v>
      </c>
    </row>
    <row r="126" spans="1:5" ht="12.75">
      <c r="A126" s="7"/>
      <c r="B126" s="37">
        <v>20.53</v>
      </c>
      <c r="C126" s="38">
        <v>207.75</v>
      </c>
      <c r="D126" s="38">
        <v>190.93</v>
      </c>
      <c r="E126" s="38">
        <v>262.38</v>
      </c>
    </row>
    <row r="127" spans="1:5" ht="12.75">
      <c r="A127" s="7"/>
      <c r="B127" s="37">
        <v>20.75</v>
      </c>
      <c r="C127" s="38">
        <v>205.48</v>
      </c>
      <c r="D127" s="38">
        <v>188.91</v>
      </c>
      <c r="E127" s="38">
        <v>259.17</v>
      </c>
    </row>
    <row r="128" spans="1:5" ht="12.75">
      <c r="A128" s="7"/>
      <c r="B128" s="37">
        <v>20.75</v>
      </c>
      <c r="C128" s="38">
        <v>300.97</v>
      </c>
      <c r="D128" s="38">
        <v>276.46</v>
      </c>
      <c r="E128" s="38">
        <v>428.21</v>
      </c>
    </row>
    <row r="129" spans="1:5" ht="12.75">
      <c r="A129" s="7"/>
      <c r="B129" s="37">
        <v>20.83</v>
      </c>
      <c r="C129" s="38">
        <v>202</v>
      </c>
      <c r="D129" s="38">
        <v>186.04</v>
      </c>
      <c r="E129" s="38">
        <v>253.75</v>
      </c>
    </row>
    <row r="130" spans="1:5" ht="12.75">
      <c r="A130" s="7"/>
      <c r="B130" s="37">
        <v>20.84</v>
      </c>
      <c r="C130" s="38">
        <v>277.54</v>
      </c>
      <c r="D130" s="38">
        <v>254.67</v>
      </c>
      <c r="E130" s="38">
        <v>393.48</v>
      </c>
    </row>
    <row r="131" spans="1:5" ht="12.75">
      <c r="A131" s="7"/>
      <c r="B131" s="37">
        <v>20.91</v>
      </c>
      <c r="C131" s="38">
        <v>239.7</v>
      </c>
      <c r="D131" s="38">
        <v>220.46</v>
      </c>
      <c r="E131" s="38">
        <v>304.63</v>
      </c>
    </row>
    <row r="132" spans="1:5" ht="12.75">
      <c r="A132" s="7"/>
      <c r="B132" s="37">
        <v>21.09</v>
      </c>
      <c r="C132" s="38">
        <v>261.05</v>
      </c>
      <c r="D132" s="38">
        <v>239.59</v>
      </c>
      <c r="E132" s="38">
        <v>334.96</v>
      </c>
    </row>
    <row r="133" spans="1:5" ht="12.75">
      <c r="A133" s="7"/>
      <c r="B133" s="37">
        <v>21.5</v>
      </c>
      <c r="C133" s="38">
        <v>305.2</v>
      </c>
      <c r="D133" s="38">
        <v>280.19</v>
      </c>
      <c r="E133" s="38">
        <v>435.25</v>
      </c>
    </row>
    <row r="134" spans="1:5" ht="12.75">
      <c r="A134" s="7"/>
      <c r="B134" s="37">
        <v>22.23</v>
      </c>
      <c r="C134" s="38">
        <v>250.34</v>
      </c>
      <c r="D134" s="38">
        <v>229.53</v>
      </c>
      <c r="E134" s="38">
        <v>353.05</v>
      </c>
    </row>
    <row r="135" spans="2:5" ht="12.75">
      <c r="B135" s="37">
        <v>23.29</v>
      </c>
      <c r="C135" s="38">
        <v>210.62</v>
      </c>
      <c r="D135" s="38">
        <v>193.41</v>
      </c>
      <c r="E135" s="38">
        <v>266.58</v>
      </c>
    </row>
    <row r="136" spans="2:5" ht="12.75">
      <c r="B136" s="37">
        <v>23.46</v>
      </c>
      <c r="C136" s="38">
        <v>242.6</v>
      </c>
      <c r="D136" s="38">
        <v>221.71</v>
      </c>
      <c r="E136" s="38">
        <v>343.84</v>
      </c>
    </row>
    <row r="137" spans="2:5" ht="12.75">
      <c r="B137" s="37">
        <v>23.83</v>
      </c>
      <c r="C137" s="38">
        <v>256.79</v>
      </c>
      <c r="D137" s="38">
        <v>236.11</v>
      </c>
      <c r="E137" s="38">
        <v>327.89</v>
      </c>
    </row>
    <row r="138" spans="2:5" ht="12.75">
      <c r="B138" s="37">
        <v>23.88</v>
      </c>
      <c r="C138" s="38">
        <v>241.89</v>
      </c>
      <c r="D138" s="38">
        <v>221.62</v>
      </c>
      <c r="E138" s="38">
        <v>340.96</v>
      </c>
    </row>
    <row r="139" spans="2:5" ht="12.75">
      <c r="B139" s="37">
        <v>23.88</v>
      </c>
      <c r="C139" s="38">
        <v>287.04</v>
      </c>
      <c r="D139" s="38">
        <v>262.91</v>
      </c>
      <c r="E139" s="38">
        <v>409.67</v>
      </c>
    </row>
    <row r="140" spans="2:5" ht="12.75">
      <c r="B140" s="37">
        <v>23.89</v>
      </c>
      <c r="C140" s="38">
        <v>270.59</v>
      </c>
      <c r="D140" s="38">
        <v>249.95</v>
      </c>
      <c r="E140" s="38">
        <v>343.34</v>
      </c>
    </row>
    <row r="141" spans="2:5" ht="12.75">
      <c r="B141" s="37">
        <v>24.2</v>
      </c>
      <c r="C141" s="38">
        <v>256.4</v>
      </c>
      <c r="D141" s="38">
        <v>236.91</v>
      </c>
      <c r="E141" s="38">
        <v>324.09</v>
      </c>
    </row>
    <row r="142" spans="2:5" ht="12.75">
      <c r="B142" s="37">
        <v>24.41</v>
      </c>
      <c r="C142" s="38">
        <v>246.13</v>
      </c>
      <c r="D142" s="38">
        <v>226.07</v>
      </c>
      <c r="E142" s="38">
        <v>314.13</v>
      </c>
    </row>
    <row r="143" spans="2:5" ht="12.75">
      <c r="B143" s="37">
        <v>24.45</v>
      </c>
      <c r="C143" s="38">
        <v>222.36</v>
      </c>
      <c r="D143" s="38">
        <v>204.37</v>
      </c>
      <c r="E143" s="38">
        <v>281.76</v>
      </c>
    </row>
    <row r="144" spans="2:5" ht="12.75">
      <c r="B144" s="37">
        <v>24.61</v>
      </c>
      <c r="C144" s="38">
        <v>248.48</v>
      </c>
      <c r="D144" s="38">
        <v>227.35</v>
      </c>
      <c r="E144" s="38">
        <v>351.87</v>
      </c>
    </row>
    <row r="145" spans="2:5" ht="12.75">
      <c r="B145" s="37">
        <v>24.69</v>
      </c>
      <c r="C145" s="38">
        <v>392.49</v>
      </c>
      <c r="D145" s="38">
        <v>360.87</v>
      </c>
      <c r="E145" s="38">
        <v>569.97</v>
      </c>
    </row>
    <row r="146" spans="2:5" ht="12.75">
      <c r="B146" s="37">
        <v>24.7</v>
      </c>
      <c r="C146" s="38">
        <v>465.68</v>
      </c>
      <c r="D146" s="38">
        <v>407.27</v>
      </c>
      <c r="E146" s="38">
        <v>670.52</v>
      </c>
    </row>
    <row r="147" spans="2:5" ht="12.75">
      <c r="B147" s="37">
        <v>24.73</v>
      </c>
      <c r="C147" s="38">
        <v>748.71</v>
      </c>
      <c r="D147" s="38">
        <v>634.23</v>
      </c>
      <c r="E147" s="38">
        <v>1106.34</v>
      </c>
    </row>
    <row r="148" spans="2:5" ht="12.75">
      <c r="B148" s="37">
        <v>24.93</v>
      </c>
      <c r="C148" s="38">
        <v>330.87</v>
      </c>
      <c r="D148" s="38">
        <v>304.97</v>
      </c>
      <c r="E148" s="38">
        <v>427.7</v>
      </c>
    </row>
    <row r="149" spans="2:5" ht="12.75">
      <c r="B149" s="37">
        <v>24.98</v>
      </c>
      <c r="C149" s="38">
        <v>343.31</v>
      </c>
      <c r="D149" s="38">
        <v>316.99</v>
      </c>
      <c r="E149" s="38">
        <v>443.22</v>
      </c>
    </row>
    <row r="150" spans="2:5" ht="12.75">
      <c r="B150" s="37">
        <v>25.02</v>
      </c>
      <c r="C150" s="38">
        <v>293.57</v>
      </c>
      <c r="D150" s="38">
        <v>270.31</v>
      </c>
      <c r="E150" s="38">
        <v>377.02</v>
      </c>
    </row>
    <row r="151" spans="2:5" ht="12.75">
      <c r="B151" s="37">
        <v>25.13</v>
      </c>
      <c r="C151" s="38">
        <v>601.75</v>
      </c>
      <c r="D151" s="38">
        <v>518.36</v>
      </c>
      <c r="E151" s="38">
        <v>852.2</v>
      </c>
    </row>
    <row r="152" spans="2:5" ht="12.75">
      <c r="B152" s="37">
        <v>25.2</v>
      </c>
      <c r="C152" s="38">
        <v>351.22</v>
      </c>
      <c r="D152" s="38">
        <v>312.07</v>
      </c>
      <c r="E152" s="38">
        <v>494.82</v>
      </c>
    </row>
    <row r="153" spans="2:5" ht="12.75">
      <c r="B153" s="37">
        <v>25.29</v>
      </c>
      <c r="C153" s="38">
        <v>359.06</v>
      </c>
      <c r="D153" s="38">
        <v>318.46</v>
      </c>
      <c r="E153" s="38">
        <v>507.29</v>
      </c>
    </row>
    <row r="154" spans="2:5" ht="12.75">
      <c r="B154" s="37">
        <v>26.05</v>
      </c>
      <c r="C154" s="38">
        <v>419.79</v>
      </c>
      <c r="D154" s="38">
        <v>369.41</v>
      </c>
      <c r="E154" s="38">
        <v>624.45</v>
      </c>
    </row>
    <row r="155" spans="2:5" ht="12.75">
      <c r="B155" s="37">
        <v>26.1</v>
      </c>
      <c r="C155" s="38">
        <v>418.68</v>
      </c>
      <c r="D155" s="38">
        <v>368.83</v>
      </c>
      <c r="E155" s="38">
        <v>578.4</v>
      </c>
    </row>
    <row r="156" spans="2:5" ht="12.75">
      <c r="B156" s="37">
        <v>26.14</v>
      </c>
      <c r="C156" s="38">
        <v>385.6</v>
      </c>
      <c r="D156" s="38">
        <v>339.13</v>
      </c>
      <c r="E156" s="38">
        <v>559.75</v>
      </c>
    </row>
    <row r="157" spans="2:5" ht="12.75">
      <c r="B157" s="37">
        <v>26.63</v>
      </c>
      <c r="C157" s="38">
        <v>367.22</v>
      </c>
      <c r="D157" s="38">
        <v>324.38</v>
      </c>
      <c r="E157" s="38">
        <v>509.93</v>
      </c>
    </row>
    <row r="158" spans="2:5" ht="12.75">
      <c r="B158" s="37">
        <v>27.09</v>
      </c>
      <c r="C158" s="38">
        <v>582.07</v>
      </c>
      <c r="D158" s="38">
        <v>499.48</v>
      </c>
      <c r="E158" s="38">
        <v>846.54</v>
      </c>
    </row>
    <row r="159" spans="2:5" ht="12.75">
      <c r="B159" s="37">
        <v>27.44</v>
      </c>
      <c r="C159" s="38">
        <v>535.1</v>
      </c>
      <c r="D159" s="38">
        <v>462.35</v>
      </c>
      <c r="E159" s="38">
        <v>772.19</v>
      </c>
    </row>
    <row r="160" spans="2:5" ht="12.75">
      <c r="B160" s="37">
        <v>28.56</v>
      </c>
      <c r="C160" s="38">
        <v>434.29</v>
      </c>
      <c r="D160" s="38">
        <v>380.51</v>
      </c>
      <c r="E160" s="38">
        <v>618.89</v>
      </c>
    </row>
    <row r="161" spans="2:5" ht="12.75">
      <c r="B161" s="37">
        <v>28.72</v>
      </c>
      <c r="C161" s="38">
        <v>383.27</v>
      </c>
      <c r="D161" s="38">
        <v>335.74</v>
      </c>
      <c r="E161" s="38">
        <v>544.47</v>
      </c>
    </row>
    <row r="162" spans="2:5" ht="12.75">
      <c r="B162" s="37">
        <v>28.94</v>
      </c>
      <c r="C162" s="38">
        <v>503.58</v>
      </c>
      <c r="D162" s="38">
        <v>438.07</v>
      </c>
      <c r="E162" s="38">
        <v>740.35</v>
      </c>
    </row>
    <row r="163" spans="2:5" ht="12.75">
      <c r="B163" s="37">
        <v>29.54</v>
      </c>
      <c r="C163" s="38">
        <v>320.9</v>
      </c>
      <c r="D163" s="38">
        <v>283.82</v>
      </c>
      <c r="E163" s="38">
        <v>451.17</v>
      </c>
    </row>
    <row r="164" spans="2:5" ht="12.75">
      <c r="B164" s="37">
        <v>30.03</v>
      </c>
      <c r="C164" s="38">
        <v>457.33</v>
      </c>
      <c r="D164" s="38">
        <v>400.77</v>
      </c>
      <c r="E164" s="38">
        <v>713.74</v>
      </c>
    </row>
    <row r="165" spans="2:5" ht="12.75">
      <c r="B165" s="37">
        <v>30.06</v>
      </c>
      <c r="C165" s="38">
        <v>367.12</v>
      </c>
      <c r="D165" s="38">
        <v>325.44</v>
      </c>
      <c r="E165" s="38">
        <v>529.46</v>
      </c>
    </row>
    <row r="166" spans="2:5" ht="12.75">
      <c r="B166" s="37">
        <v>30.17</v>
      </c>
      <c r="C166" s="38">
        <v>528.84</v>
      </c>
      <c r="D166" s="38">
        <v>461.7</v>
      </c>
      <c r="E166" s="38">
        <v>751.81</v>
      </c>
    </row>
    <row r="167" spans="2:5" ht="12.75">
      <c r="B167" s="37">
        <v>30.18</v>
      </c>
      <c r="C167" s="38">
        <v>569.97</v>
      </c>
      <c r="D167" s="38">
        <v>495.82</v>
      </c>
      <c r="E167" s="38">
        <v>826.43</v>
      </c>
    </row>
    <row r="168" spans="2:5" ht="12.75">
      <c r="B168" s="37">
        <v>30.33</v>
      </c>
      <c r="C168" s="38">
        <v>462.73</v>
      </c>
      <c r="D168" s="38">
        <v>401.02</v>
      </c>
      <c r="E168" s="38">
        <v>665.19</v>
      </c>
    </row>
    <row r="169" spans="2:5" ht="12.75">
      <c r="B169" s="37">
        <v>30.61</v>
      </c>
      <c r="C169" s="38">
        <v>542.93</v>
      </c>
      <c r="D169" s="38">
        <v>473.58</v>
      </c>
      <c r="E169" s="38">
        <v>786.94</v>
      </c>
    </row>
    <row r="170" spans="2:5" ht="12.75">
      <c r="B170" s="37">
        <v>32.15</v>
      </c>
      <c r="C170" s="38">
        <v>1157.98</v>
      </c>
      <c r="D170" s="38">
        <v>961.87</v>
      </c>
      <c r="E170" s="38">
        <v>1678.12</v>
      </c>
    </row>
    <row r="171" spans="2:5" ht="12.75">
      <c r="B171" s="37">
        <v>32.94</v>
      </c>
      <c r="C171" s="38">
        <v>863.89</v>
      </c>
      <c r="D171" s="38">
        <v>729.37</v>
      </c>
      <c r="E171" s="38">
        <v>1253.32</v>
      </c>
    </row>
    <row r="172" spans="2:5" ht="12.75">
      <c r="B172" s="37">
        <v>32.95</v>
      </c>
      <c r="C172" s="38">
        <v>1325.8</v>
      </c>
      <c r="D172" s="38">
        <v>1068.44</v>
      </c>
      <c r="E172" s="38">
        <v>1991.63</v>
      </c>
    </row>
    <row r="173" spans="2:5" ht="12.75">
      <c r="B173" s="37">
        <v>32.95</v>
      </c>
      <c r="C173" s="38">
        <v>831.89</v>
      </c>
      <c r="D173" s="38">
        <v>698.02</v>
      </c>
      <c r="E173" s="38">
        <v>1189.48</v>
      </c>
    </row>
    <row r="174" spans="2:5" ht="12.75">
      <c r="B174" s="37">
        <v>32.97</v>
      </c>
      <c r="C174" s="38">
        <v>809.26</v>
      </c>
      <c r="D174" s="38">
        <v>681.49</v>
      </c>
      <c r="E174" s="38">
        <v>1152.44</v>
      </c>
    </row>
    <row r="175" spans="2:5" ht="12.75">
      <c r="B175" s="37">
        <v>33.11</v>
      </c>
      <c r="C175" s="38">
        <v>1231.87</v>
      </c>
      <c r="D175" s="38">
        <v>1018.82</v>
      </c>
      <c r="E175" s="38">
        <v>1794.81</v>
      </c>
    </row>
    <row r="176" spans="2:5" ht="12.75">
      <c r="B176" s="37">
        <v>34.11</v>
      </c>
      <c r="C176" s="38">
        <v>1092.71</v>
      </c>
      <c r="D176" s="38">
        <v>917.43</v>
      </c>
      <c r="E176" s="38">
        <v>1568.41</v>
      </c>
    </row>
    <row r="177" spans="2:5" ht="12.75">
      <c r="B177" s="37">
        <v>34.37</v>
      </c>
      <c r="C177" s="38">
        <v>901.3</v>
      </c>
      <c r="D177" s="38">
        <v>769.41</v>
      </c>
      <c r="E177" s="38">
        <v>1268.17</v>
      </c>
    </row>
    <row r="178" spans="2:5" ht="12.75">
      <c r="B178" s="37">
        <v>34.81</v>
      </c>
      <c r="C178" s="38">
        <v>901.65</v>
      </c>
      <c r="D178" s="38">
        <v>768.71</v>
      </c>
      <c r="E178" s="38">
        <v>1270.45</v>
      </c>
    </row>
    <row r="179" spans="2:5" ht="12.75">
      <c r="B179" s="37">
        <v>35.19</v>
      </c>
      <c r="C179" s="38">
        <v>709.49</v>
      </c>
      <c r="D179" s="38">
        <v>617.37</v>
      </c>
      <c r="E179" s="38">
        <v>976.66</v>
      </c>
    </row>
    <row r="180" spans="2:5" ht="12.75">
      <c r="B180" s="37">
        <v>35.52</v>
      </c>
      <c r="C180" s="38">
        <v>785.73</v>
      </c>
      <c r="D180" s="38">
        <v>672.62</v>
      </c>
      <c r="E180" s="38">
        <v>1101.23</v>
      </c>
    </row>
    <row r="181" spans="2:5" ht="12.75">
      <c r="B181" s="37">
        <v>37.01</v>
      </c>
      <c r="C181" s="38">
        <v>1320.5</v>
      </c>
      <c r="D181" s="38">
        <v>1084.45</v>
      </c>
      <c r="E181" s="38">
        <v>1940.64</v>
      </c>
    </row>
    <row r="182" spans="2:5" ht="12.75">
      <c r="B182" s="37">
        <v>37.78</v>
      </c>
      <c r="C182" s="38">
        <v>968.16</v>
      </c>
      <c r="D182" s="38">
        <v>825.25</v>
      </c>
      <c r="E182" s="38">
        <v>1365.13</v>
      </c>
    </row>
    <row r="183" spans="2:5" ht="12.75">
      <c r="B183" s="37">
        <v>37.96</v>
      </c>
      <c r="C183" s="38">
        <v>767.69</v>
      </c>
      <c r="D183" s="38">
        <v>658.05</v>
      </c>
      <c r="E183" s="38">
        <v>1074.27</v>
      </c>
    </row>
    <row r="184" spans="2:5" ht="12.75">
      <c r="B184" s="37">
        <v>39.66</v>
      </c>
      <c r="C184" s="38">
        <v>996.05</v>
      </c>
      <c r="D184" s="38">
        <v>844.77</v>
      </c>
      <c r="E184" s="38">
        <v>1412.58</v>
      </c>
    </row>
    <row r="185" spans="2:5" ht="12.75">
      <c r="B185" s="37">
        <v>39.93</v>
      </c>
      <c r="C185" s="38">
        <v>1479.91</v>
      </c>
      <c r="D185" s="38">
        <v>1202.25</v>
      </c>
      <c r="E185" s="38">
        <v>2214.62</v>
      </c>
    </row>
    <row r="186" spans="2:5" ht="12.75">
      <c r="B186" s="37">
        <v>41.07</v>
      </c>
      <c r="C186" s="38">
        <v>1041.03</v>
      </c>
      <c r="D186" s="38">
        <v>872.96</v>
      </c>
      <c r="E186" s="38">
        <v>1495.64</v>
      </c>
    </row>
    <row r="187" spans="2:5" ht="12.75">
      <c r="B187" s="37">
        <v>44.03</v>
      </c>
      <c r="C187" s="38">
        <v>1176.19</v>
      </c>
      <c r="D187" s="38">
        <v>986.63</v>
      </c>
      <c r="E187" s="38">
        <v>1691.08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5" customWidth="1"/>
    <col min="2" max="3" width="4.8515625" style="15" customWidth="1"/>
    <col min="4" max="4" width="5.8515625" style="15" customWidth="1"/>
    <col min="5" max="5" width="6.140625" style="15" bestFit="1" customWidth="1"/>
    <col min="6" max="6" width="8.28125" style="15" bestFit="1" customWidth="1"/>
    <col min="7" max="7" width="9.00390625" style="15" bestFit="1" customWidth="1"/>
  </cols>
  <sheetData>
    <row r="1" spans="1:7" ht="12.75">
      <c r="A1" s="1" t="s">
        <v>37</v>
      </c>
      <c r="B1" s="2"/>
      <c r="C1" s="3"/>
      <c r="D1" s="2"/>
      <c r="E1" s="3"/>
      <c r="F1" s="3"/>
      <c r="G1" s="3"/>
    </row>
    <row r="2" spans="1:7" ht="14.25">
      <c r="A2" s="4" t="s">
        <v>1</v>
      </c>
      <c r="B2" s="5" t="s">
        <v>2</v>
      </c>
      <c r="C2" s="4" t="s">
        <v>2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5" t="s">
        <v>9</v>
      </c>
    </row>
    <row r="4" spans="1:7" ht="12.75">
      <c r="A4" s="34" t="s">
        <v>38</v>
      </c>
      <c r="B4" s="40">
        <v>1.95</v>
      </c>
      <c r="C4" s="40">
        <v>2.1</v>
      </c>
      <c r="D4" s="40">
        <v>1.8</v>
      </c>
      <c r="E4" s="41">
        <f aca="true" t="shared" si="0" ref="E4:E17">AVERAGE(F4:G4)</f>
        <v>357.5</v>
      </c>
      <c r="F4" s="8">
        <v>340</v>
      </c>
      <c r="G4" s="7">
        <v>375</v>
      </c>
    </row>
    <row r="5" spans="1:7" ht="12.75">
      <c r="A5" s="18" t="s">
        <v>39</v>
      </c>
      <c r="B5" s="42">
        <v>2.7</v>
      </c>
      <c r="C5" s="42"/>
      <c r="D5" s="42"/>
      <c r="E5" s="41">
        <f t="shared" si="0"/>
        <v>276</v>
      </c>
      <c r="F5" s="8">
        <v>260</v>
      </c>
      <c r="G5" s="7">
        <v>292</v>
      </c>
    </row>
    <row r="6" spans="1:7" ht="12.75">
      <c r="A6" s="35"/>
      <c r="B6" s="23">
        <v>3.4</v>
      </c>
      <c r="C6" s="23"/>
      <c r="D6" s="23"/>
      <c r="E6" s="41">
        <f t="shared" si="0"/>
        <v>357.5</v>
      </c>
      <c r="F6" s="7">
        <v>340</v>
      </c>
      <c r="G6" s="7">
        <v>375</v>
      </c>
    </row>
    <row r="7" spans="1:7" ht="12.75">
      <c r="A7" s="35"/>
      <c r="B7" s="23">
        <v>4</v>
      </c>
      <c r="C7" s="23"/>
      <c r="D7" s="23"/>
      <c r="E7" s="41">
        <f t="shared" si="0"/>
        <v>362.5</v>
      </c>
      <c r="F7" s="7">
        <v>345</v>
      </c>
      <c r="G7" s="7">
        <v>380</v>
      </c>
    </row>
    <row r="8" spans="1:7" ht="12.75">
      <c r="A8" s="35"/>
      <c r="B8" s="42">
        <v>4.6</v>
      </c>
      <c r="C8" s="42"/>
      <c r="D8" s="42"/>
      <c r="E8" s="41">
        <f t="shared" si="0"/>
        <v>270</v>
      </c>
      <c r="F8" s="8">
        <v>255</v>
      </c>
      <c r="G8" s="7">
        <v>285</v>
      </c>
    </row>
    <row r="9" spans="1:7" ht="12.75">
      <c r="A9" s="35"/>
      <c r="B9" s="23">
        <v>5.1</v>
      </c>
      <c r="C9" s="23"/>
      <c r="D9" s="23"/>
      <c r="E9" s="41">
        <f t="shared" si="0"/>
        <v>357.5</v>
      </c>
      <c r="F9" s="7">
        <v>340</v>
      </c>
      <c r="G9" s="7">
        <v>375</v>
      </c>
    </row>
    <row r="10" spans="1:7" ht="12.75">
      <c r="A10" s="7"/>
      <c r="B10" s="23">
        <v>7.2</v>
      </c>
      <c r="C10" s="23"/>
      <c r="D10" s="23"/>
      <c r="E10" s="41">
        <f t="shared" si="0"/>
        <v>270</v>
      </c>
      <c r="F10" s="7">
        <v>255</v>
      </c>
      <c r="G10" s="7">
        <v>285</v>
      </c>
    </row>
    <row r="11" spans="1:7" ht="12.75">
      <c r="A11" s="35"/>
      <c r="B11" s="23">
        <v>8.5</v>
      </c>
      <c r="C11" s="23"/>
      <c r="D11" s="23"/>
      <c r="E11" s="41">
        <f t="shared" si="0"/>
        <v>350</v>
      </c>
      <c r="F11" s="7">
        <v>340</v>
      </c>
      <c r="G11" s="7">
        <v>360</v>
      </c>
    </row>
    <row r="12" spans="1:7" ht="12.75">
      <c r="A12" s="35"/>
      <c r="B12" s="23">
        <v>10.5</v>
      </c>
      <c r="C12" s="23"/>
      <c r="D12" s="23"/>
      <c r="E12" s="41">
        <f t="shared" si="0"/>
        <v>370</v>
      </c>
      <c r="F12" s="7">
        <v>350</v>
      </c>
      <c r="G12" s="7">
        <v>390</v>
      </c>
    </row>
    <row r="13" spans="1:7" ht="12.75">
      <c r="A13" s="34" t="s">
        <v>40</v>
      </c>
      <c r="B13" s="7">
        <v>42.9</v>
      </c>
      <c r="C13" s="7">
        <v>48.6</v>
      </c>
      <c r="D13" s="7">
        <v>37.2</v>
      </c>
      <c r="E13" s="41">
        <f t="shared" si="0"/>
        <v>618.5</v>
      </c>
      <c r="F13" s="7">
        <v>480</v>
      </c>
      <c r="G13" s="7">
        <v>757</v>
      </c>
    </row>
    <row r="14" spans="1:7" ht="12.75">
      <c r="A14" s="35"/>
      <c r="B14" s="8">
        <v>168.4</v>
      </c>
      <c r="C14" s="8">
        <v>175.6</v>
      </c>
      <c r="D14" s="8">
        <v>161.2</v>
      </c>
      <c r="E14" s="41">
        <f t="shared" si="0"/>
        <v>677</v>
      </c>
      <c r="F14" s="7">
        <v>594</v>
      </c>
      <c r="G14" s="7">
        <v>760</v>
      </c>
    </row>
    <row r="15" spans="1:7" ht="12.75">
      <c r="A15" s="35"/>
      <c r="B15" s="8">
        <v>297.1</v>
      </c>
      <c r="C15" s="8">
        <v>299.6</v>
      </c>
      <c r="D15" s="8">
        <v>294.6</v>
      </c>
      <c r="E15" s="41">
        <v>300</v>
      </c>
      <c r="F15" s="7">
        <v>250</v>
      </c>
      <c r="G15" s="7">
        <v>350</v>
      </c>
    </row>
    <row r="16" spans="1:7" ht="12.75">
      <c r="A16" s="35"/>
      <c r="B16" s="8">
        <v>312.5</v>
      </c>
      <c r="C16" s="8">
        <v>313</v>
      </c>
      <c r="D16" s="8">
        <v>312</v>
      </c>
      <c r="E16" s="41">
        <f t="shared" si="0"/>
        <v>246.5</v>
      </c>
      <c r="F16" s="7">
        <v>209</v>
      </c>
      <c r="G16" s="7">
        <v>284</v>
      </c>
    </row>
    <row r="17" spans="1:7" ht="12.75">
      <c r="A17" s="35"/>
      <c r="B17" s="8">
        <v>402.25</v>
      </c>
      <c r="C17" s="8">
        <v>407</v>
      </c>
      <c r="D17" s="8">
        <v>397.5</v>
      </c>
      <c r="E17" s="41">
        <f t="shared" si="0"/>
        <v>1980</v>
      </c>
      <c r="F17" s="7">
        <v>1728</v>
      </c>
      <c r="G17" s="7">
        <v>2232</v>
      </c>
    </row>
    <row r="18" spans="1:7" ht="12.75">
      <c r="A18" s="35" t="s">
        <v>41</v>
      </c>
      <c r="B18" s="8">
        <v>197</v>
      </c>
      <c r="C18" s="8">
        <v>199</v>
      </c>
      <c r="D18" s="8">
        <v>196</v>
      </c>
      <c r="E18" s="41">
        <f>3*300</f>
        <v>900</v>
      </c>
      <c r="F18" s="7"/>
      <c r="G18" s="7"/>
    </row>
    <row r="19" spans="1:7" ht="12.75">
      <c r="A19" s="35"/>
      <c r="B19" s="8">
        <v>199</v>
      </c>
      <c r="C19" s="8">
        <v>199.6</v>
      </c>
      <c r="D19" s="8">
        <v>195</v>
      </c>
      <c r="E19" s="41">
        <f>7.5*300</f>
        <v>2250</v>
      </c>
      <c r="F19" s="7"/>
      <c r="G19" s="7"/>
    </row>
    <row r="20" spans="1:7" ht="12.75">
      <c r="A20" s="7"/>
      <c r="B20" s="8">
        <v>200</v>
      </c>
      <c r="C20" s="8">
        <v>201</v>
      </c>
      <c r="D20" s="8">
        <v>199.6</v>
      </c>
      <c r="E20" s="8">
        <f>3.5*300</f>
        <v>1050</v>
      </c>
      <c r="F20" s="7"/>
      <c r="G20" s="7"/>
    </row>
    <row r="21" spans="1:7" ht="12.75">
      <c r="A21" s="35" t="s">
        <v>42</v>
      </c>
      <c r="B21" s="7">
        <v>135.1</v>
      </c>
      <c r="C21" s="7">
        <v>140.2</v>
      </c>
      <c r="D21" s="7">
        <v>130</v>
      </c>
      <c r="E21" s="7">
        <v>965</v>
      </c>
      <c r="F21" s="7">
        <v>534</v>
      </c>
      <c r="G21" s="7">
        <v>1601</v>
      </c>
    </row>
    <row r="22" spans="1:7" ht="12.75">
      <c r="A22" s="35"/>
      <c r="B22" s="7">
        <v>168.4</v>
      </c>
      <c r="C22" s="7">
        <v>175.6</v>
      </c>
      <c r="D22" s="7">
        <v>161.2</v>
      </c>
      <c r="E22" s="7">
        <v>597</v>
      </c>
      <c r="F22" s="7">
        <v>330</v>
      </c>
      <c r="G22" s="7">
        <v>990</v>
      </c>
    </row>
    <row r="23" spans="1:7" ht="12.75">
      <c r="A23" s="35"/>
      <c r="B23" s="7">
        <v>171.65</v>
      </c>
      <c r="C23" s="7">
        <v>175.6</v>
      </c>
      <c r="D23" s="7">
        <v>167.7</v>
      </c>
      <c r="E23" s="7">
        <v>1263</v>
      </c>
      <c r="F23" s="7">
        <v>698</v>
      </c>
      <c r="G23" s="7">
        <v>2094</v>
      </c>
    </row>
    <row r="24" spans="1:7" ht="12.75">
      <c r="A24" s="35"/>
      <c r="B24" s="7">
        <v>187.6</v>
      </c>
      <c r="C24" s="7">
        <v>199.6</v>
      </c>
      <c r="D24" s="7">
        <v>175.6</v>
      </c>
      <c r="E24" s="7">
        <v>490</v>
      </c>
      <c r="F24" s="7">
        <v>271</v>
      </c>
      <c r="G24" s="7">
        <v>813</v>
      </c>
    </row>
    <row r="25" spans="1:7" ht="12.75">
      <c r="A25" s="35" t="s">
        <v>43</v>
      </c>
      <c r="B25" s="7">
        <v>44.5</v>
      </c>
      <c r="C25" s="7">
        <v>48.6</v>
      </c>
      <c r="D25" s="7">
        <v>40.4</v>
      </c>
      <c r="E25" s="7">
        <v>488</v>
      </c>
      <c r="F25" s="7">
        <v>460</v>
      </c>
      <c r="G25" s="7">
        <v>515</v>
      </c>
    </row>
    <row r="26" spans="1:7" ht="12.75">
      <c r="A26" s="35" t="s">
        <v>44</v>
      </c>
      <c r="B26" s="7">
        <v>34</v>
      </c>
      <c r="C26" s="7">
        <v>36</v>
      </c>
      <c r="D26" s="7">
        <v>32</v>
      </c>
      <c r="E26" s="7">
        <v>520.8896999999997</v>
      </c>
      <c r="F26" s="7">
        <v>297.6128000000008</v>
      </c>
      <c r="G26" s="7">
        <v>1121.13</v>
      </c>
    </row>
    <row r="27" spans="1:7" ht="12.75">
      <c r="A27" s="35"/>
      <c r="B27" s="7">
        <v>35</v>
      </c>
      <c r="C27" s="7">
        <v>40</v>
      </c>
      <c r="D27" s="7">
        <v>30</v>
      </c>
      <c r="E27" s="7">
        <v>920.0432999999975</v>
      </c>
      <c r="F27" s="7">
        <v>520.8896999999997</v>
      </c>
      <c r="G27" s="7">
        <v>1518.5825000000004</v>
      </c>
    </row>
    <row r="28" spans="1:7" ht="12.75">
      <c r="A28" s="35"/>
      <c r="B28" s="7">
        <v>50</v>
      </c>
      <c r="C28" s="7">
        <v>55</v>
      </c>
      <c r="D28" s="7">
        <v>45</v>
      </c>
      <c r="E28" s="7">
        <v>1993.92</v>
      </c>
      <c r="F28" s="7">
        <v>983.9567999999963</v>
      </c>
      <c r="G28" s="7">
        <v>3452.5008</v>
      </c>
    </row>
    <row r="29" spans="1:7" ht="12.75">
      <c r="A29" s="35"/>
      <c r="B29" s="7">
        <v>64</v>
      </c>
      <c r="C29" s="7">
        <v>65</v>
      </c>
      <c r="D29" s="7">
        <v>63</v>
      </c>
      <c r="E29" s="7">
        <v>1518.5825000000004</v>
      </c>
      <c r="F29" s="7">
        <v>859.2451999999994</v>
      </c>
      <c r="G29" s="7">
        <v>2430.2671999999984</v>
      </c>
    </row>
    <row r="30" spans="1:7" ht="12.75">
      <c r="A30" s="35"/>
      <c r="B30" s="7">
        <v>127.5</v>
      </c>
      <c r="C30" s="7">
        <v>130</v>
      </c>
      <c r="D30" s="7">
        <v>125</v>
      </c>
      <c r="E30" s="7">
        <v>1350.255299999999</v>
      </c>
      <c r="F30" s="7">
        <v>801.5625</v>
      </c>
      <c r="G30" s="7">
        <v>2098.333699999999</v>
      </c>
    </row>
    <row r="31" spans="1:7" ht="12.75">
      <c r="A31" s="35"/>
      <c r="B31" s="7">
        <v>135.1</v>
      </c>
      <c r="C31" s="7">
        <v>140.2</v>
      </c>
      <c r="D31" s="7">
        <v>130</v>
      </c>
      <c r="E31" s="7">
        <v>1794.4388</v>
      </c>
      <c r="F31" s="7">
        <v>1270.764799999999</v>
      </c>
      <c r="G31" s="7">
        <v>2430.2671999999984</v>
      </c>
    </row>
    <row r="32" spans="1:7" ht="12.75">
      <c r="A32" s="35"/>
      <c r="B32" s="7">
        <v>142.85</v>
      </c>
      <c r="C32" s="7">
        <v>145.5</v>
      </c>
      <c r="D32" s="7">
        <v>140.2</v>
      </c>
      <c r="E32" s="7">
        <v>3178.25</v>
      </c>
      <c r="F32" s="7">
        <v>2667.1331999999984</v>
      </c>
      <c r="G32" s="7">
        <v>3739.2132</v>
      </c>
    </row>
    <row r="33" spans="1:7" ht="12.75">
      <c r="A33" s="35"/>
      <c r="B33" s="7">
        <v>150.6</v>
      </c>
      <c r="C33" s="7">
        <v>155.7</v>
      </c>
      <c r="D33" s="7">
        <v>145.5</v>
      </c>
      <c r="E33" s="7">
        <v>859.2451999999994</v>
      </c>
      <c r="F33" s="7">
        <v>559.8799999999992</v>
      </c>
      <c r="G33" s="7">
        <v>1270.7647999999972</v>
      </c>
    </row>
    <row r="34" spans="1:7" ht="12.75">
      <c r="A34" s="35"/>
      <c r="B34" s="15">
        <v>203</v>
      </c>
      <c r="C34" s="7">
        <v>203.6</v>
      </c>
      <c r="D34" s="7">
        <v>199.6</v>
      </c>
      <c r="E34" s="7">
        <v>1194.389699999998</v>
      </c>
      <c r="F34" s="7">
        <v>310.17</v>
      </c>
      <c r="G34" s="7">
        <v>3452.500799999998</v>
      </c>
    </row>
    <row r="35" spans="1:7" ht="12.75">
      <c r="A35" s="35"/>
      <c r="B35" s="15">
        <v>203</v>
      </c>
      <c r="C35" s="7">
        <v>203.6</v>
      </c>
      <c r="D35" s="7">
        <v>199.6</v>
      </c>
      <c r="E35" s="7">
        <v>1993.92</v>
      </c>
      <c r="F35" s="7">
        <v>1432.8611999999994</v>
      </c>
      <c r="G35" s="7">
        <v>2667.1331999999984</v>
      </c>
    </row>
    <row r="36" spans="1:7" ht="12.75">
      <c r="A36" s="35"/>
      <c r="B36" s="15">
        <v>215</v>
      </c>
      <c r="C36" s="7">
        <v>216.5</v>
      </c>
      <c r="D36" s="7">
        <v>203.6</v>
      </c>
      <c r="E36" s="7">
        <v>2547.142499999998</v>
      </c>
      <c r="F36" s="7">
        <v>1270.764799999999</v>
      </c>
      <c r="G36" s="7">
        <v>4350.022799999999</v>
      </c>
    </row>
    <row r="37" spans="1:7" ht="12.75">
      <c r="A37" s="35"/>
      <c r="B37" s="15">
        <v>221</v>
      </c>
      <c r="C37" s="7">
        <v>228</v>
      </c>
      <c r="D37" s="7">
        <v>216.5</v>
      </c>
      <c r="E37" s="7">
        <v>1121.13</v>
      </c>
      <c r="F37" s="7">
        <v>297.6128000000008</v>
      </c>
      <c r="G37" s="7">
        <v>3452.5008</v>
      </c>
    </row>
    <row r="38" spans="1:7" ht="12.75">
      <c r="A38" s="35"/>
      <c r="B38" s="7">
        <v>223</v>
      </c>
      <c r="C38" s="7">
        <v>228</v>
      </c>
      <c r="D38" s="7">
        <v>216.5</v>
      </c>
      <c r="E38" s="7">
        <v>1350.255299999999</v>
      </c>
      <c r="F38" s="7">
        <v>520.8896999999997</v>
      </c>
      <c r="G38" s="7">
        <v>2790.2392999999975</v>
      </c>
    </row>
    <row r="39" spans="1:7" ht="12.75">
      <c r="A39" s="35"/>
      <c r="B39" s="7">
        <v>226</v>
      </c>
      <c r="C39" s="7">
        <v>228</v>
      </c>
      <c r="D39" s="7">
        <v>216.5</v>
      </c>
      <c r="E39" s="7">
        <v>1050.9856999999993</v>
      </c>
      <c r="F39" s="7">
        <v>520.8896999999997</v>
      </c>
      <c r="G39" s="7">
        <v>1892.6216999999979</v>
      </c>
    </row>
    <row r="40" spans="1:7" ht="12.75">
      <c r="A40" s="35"/>
      <c r="B40" s="7">
        <v>227</v>
      </c>
      <c r="C40" s="7">
        <v>228</v>
      </c>
      <c r="D40" s="7">
        <v>216.5</v>
      </c>
      <c r="E40" s="7">
        <v>920.0432999999975</v>
      </c>
      <c r="F40" s="7">
        <v>302.1424999999981</v>
      </c>
      <c r="G40" s="7">
        <v>3045.797699999999</v>
      </c>
    </row>
    <row r="41" spans="1:7" ht="12.75">
      <c r="A41" s="35"/>
      <c r="B41" s="7">
        <v>227</v>
      </c>
      <c r="C41" s="7">
        <v>228</v>
      </c>
      <c r="D41" s="7">
        <v>216.5</v>
      </c>
      <c r="E41" s="7">
        <v>1432.8611999999994</v>
      </c>
      <c r="F41" s="7">
        <v>352.37129999999706</v>
      </c>
      <c r="G41" s="7">
        <v>3887.2425000000003</v>
      </c>
    </row>
    <row r="42" spans="1:7" ht="12.75">
      <c r="A42" s="35"/>
      <c r="B42" s="15">
        <v>228</v>
      </c>
      <c r="C42" s="7">
        <v>228</v>
      </c>
      <c r="D42" s="7">
        <v>216.5</v>
      </c>
      <c r="E42" s="7">
        <v>2098.333699999999</v>
      </c>
      <c r="F42" s="7">
        <v>1050.985700000001</v>
      </c>
      <c r="G42" s="7">
        <v>3594.2992999999988</v>
      </c>
    </row>
    <row r="43" spans="1:7" ht="12.75">
      <c r="A43" s="35"/>
      <c r="B43" s="15">
        <v>228</v>
      </c>
      <c r="C43" s="7">
        <v>228</v>
      </c>
      <c r="D43" s="7">
        <v>216.5</v>
      </c>
      <c r="E43" s="7">
        <v>1518.5825000000004</v>
      </c>
      <c r="F43" s="7">
        <v>485.01480000000083</v>
      </c>
      <c r="G43" s="7">
        <v>3452.5008</v>
      </c>
    </row>
    <row r="44" spans="1:7" ht="12.75">
      <c r="A44" s="35"/>
      <c r="B44" s="15">
        <v>228</v>
      </c>
      <c r="C44" s="7">
        <v>228</v>
      </c>
      <c r="D44" s="7">
        <v>216.5</v>
      </c>
      <c r="E44" s="7">
        <v>746.9952000000012</v>
      </c>
      <c r="F44" s="7">
        <v>320.7392999999993</v>
      </c>
      <c r="G44" s="7">
        <v>1350.2553000000007</v>
      </c>
    </row>
    <row r="45" spans="1:7" ht="12.75">
      <c r="A45" s="35"/>
      <c r="B45" s="15">
        <v>228</v>
      </c>
      <c r="C45" s="7">
        <v>228</v>
      </c>
      <c r="D45" s="7">
        <v>216.5</v>
      </c>
      <c r="E45" s="7">
        <v>485.01480000000083</v>
      </c>
      <c r="F45" s="7">
        <v>310.17</v>
      </c>
      <c r="G45" s="7">
        <v>1794.438799999998</v>
      </c>
    </row>
    <row r="46" spans="1:7" ht="12.75">
      <c r="A46" s="35"/>
      <c r="B46" s="15">
        <v>228</v>
      </c>
      <c r="C46" s="7">
        <v>228</v>
      </c>
      <c r="D46" s="7">
        <v>216.5</v>
      </c>
      <c r="E46" s="7">
        <v>2790.239300000001</v>
      </c>
      <c r="F46" s="7">
        <v>1794.4388</v>
      </c>
      <c r="G46" s="7">
        <v>4038.387199999999</v>
      </c>
    </row>
    <row r="47" spans="1:7" ht="12.75">
      <c r="A47" s="35"/>
      <c r="B47" s="7">
        <v>232.5</v>
      </c>
      <c r="C47" s="7">
        <v>237</v>
      </c>
      <c r="D47" s="7">
        <v>228</v>
      </c>
      <c r="E47" s="7">
        <v>1699.3713000000007</v>
      </c>
      <c r="F47" s="7">
        <v>746.9952000000012</v>
      </c>
      <c r="G47" s="7">
        <v>3178.25</v>
      </c>
    </row>
    <row r="48" spans="1:7" ht="12.75">
      <c r="A48" s="35"/>
      <c r="B48" s="7">
        <v>247</v>
      </c>
      <c r="C48" s="7">
        <v>250</v>
      </c>
      <c r="D48" s="7">
        <v>244</v>
      </c>
      <c r="E48" s="7">
        <v>3313.8176999999996</v>
      </c>
      <c r="F48" s="7">
        <v>2205.862799999999</v>
      </c>
      <c r="G48" s="7">
        <v>4674.12</v>
      </c>
    </row>
    <row r="49" spans="1:7" ht="12.75">
      <c r="A49" s="35"/>
      <c r="B49" s="7">
        <v>249</v>
      </c>
      <c r="C49" s="7">
        <v>251</v>
      </c>
      <c r="D49" s="7">
        <v>247</v>
      </c>
      <c r="E49" s="7">
        <v>3313.8176999999996</v>
      </c>
      <c r="F49" s="7">
        <v>2316.5072999999975</v>
      </c>
      <c r="G49" s="7">
        <v>4510.5136999999995</v>
      </c>
    </row>
    <row r="50" spans="1:7" ht="12.75">
      <c r="A50" s="35"/>
      <c r="B50" s="7">
        <v>260</v>
      </c>
      <c r="C50" s="7">
        <v>267</v>
      </c>
      <c r="D50" s="7">
        <v>260.4</v>
      </c>
      <c r="E50" s="7">
        <v>1518.5825000000004</v>
      </c>
      <c r="F50" s="7">
        <v>801.5625</v>
      </c>
      <c r="G50" s="7">
        <v>2547.142499999998</v>
      </c>
    </row>
    <row r="51" spans="1:7" ht="12.75">
      <c r="A51" s="35"/>
      <c r="B51" s="7">
        <v>260</v>
      </c>
      <c r="C51" s="7">
        <v>267</v>
      </c>
      <c r="D51" s="7">
        <v>260.4</v>
      </c>
      <c r="E51" s="7">
        <v>1794.4388</v>
      </c>
      <c r="F51" s="7">
        <v>1050.985700000001</v>
      </c>
      <c r="G51" s="7">
        <v>2790.239300000001</v>
      </c>
    </row>
    <row r="52" spans="1:7" ht="12.75">
      <c r="A52" s="35"/>
      <c r="B52" s="7">
        <v>261</v>
      </c>
      <c r="C52" s="7">
        <v>267</v>
      </c>
      <c r="D52" s="7">
        <v>260.4</v>
      </c>
      <c r="E52" s="7">
        <v>920.0432999999975</v>
      </c>
      <c r="F52" s="7">
        <v>352.37129999999706</v>
      </c>
      <c r="G52" s="7">
        <v>2098.333699999999</v>
      </c>
    </row>
    <row r="53" spans="1:7" ht="12.75">
      <c r="A53" s="35"/>
      <c r="B53" s="7">
        <v>256</v>
      </c>
      <c r="C53" s="7">
        <v>258</v>
      </c>
      <c r="D53" s="7">
        <v>254</v>
      </c>
      <c r="E53" s="7">
        <v>2316.5072999999975</v>
      </c>
      <c r="F53" s="7">
        <v>1270.7647999999972</v>
      </c>
      <c r="G53" s="7">
        <v>3739.2132</v>
      </c>
    </row>
    <row r="54" spans="1:7" ht="12.75">
      <c r="A54" s="35"/>
      <c r="B54" s="7">
        <v>262</v>
      </c>
      <c r="C54" s="7">
        <v>267</v>
      </c>
      <c r="D54" s="7">
        <v>260.4</v>
      </c>
      <c r="E54" s="7">
        <v>1432.8611999999994</v>
      </c>
      <c r="F54" s="7">
        <v>601.9856999999993</v>
      </c>
      <c r="G54" s="7">
        <v>2790.239300000001</v>
      </c>
    </row>
    <row r="55" spans="1:7" ht="12.75">
      <c r="A55" s="35"/>
      <c r="B55" s="7">
        <v>263</v>
      </c>
      <c r="C55" s="7">
        <v>267</v>
      </c>
      <c r="D55" s="7">
        <v>260.4</v>
      </c>
      <c r="E55" s="7">
        <v>1607.4192000000003</v>
      </c>
      <c r="F55" s="7">
        <v>520.8896999999997</v>
      </c>
      <c r="G55" s="7">
        <v>3594.2992999999988</v>
      </c>
    </row>
    <row r="56" spans="1:7" ht="12.75">
      <c r="A56" s="35"/>
      <c r="B56" s="7">
        <v>264</v>
      </c>
      <c r="C56" s="7">
        <v>267</v>
      </c>
      <c r="D56" s="7">
        <v>260.4</v>
      </c>
      <c r="E56" s="7">
        <v>920.0432999999975</v>
      </c>
      <c r="F56" s="7">
        <v>352.37129999999706</v>
      </c>
      <c r="G56" s="7">
        <v>2098.333699999999</v>
      </c>
    </row>
    <row r="57" spans="1:7" ht="12.75">
      <c r="A57" s="35"/>
      <c r="B57" s="7">
        <v>265</v>
      </c>
      <c r="C57" s="7">
        <v>267</v>
      </c>
      <c r="D57" s="7">
        <v>260.4</v>
      </c>
      <c r="E57" s="7">
        <v>2098.333699999999</v>
      </c>
      <c r="F57" s="7">
        <v>1121.13</v>
      </c>
      <c r="G57" s="7">
        <v>3452.500799999998</v>
      </c>
    </row>
    <row r="58" spans="1:7" ht="12.75">
      <c r="A58" s="35"/>
      <c r="B58" s="7">
        <v>296.8</v>
      </c>
      <c r="C58" s="7">
        <v>299</v>
      </c>
      <c r="D58" s="7">
        <v>294.6</v>
      </c>
      <c r="E58" s="7">
        <v>452.2552999999971</v>
      </c>
      <c r="F58" s="7">
        <v>302.1424999999981</v>
      </c>
      <c r="G58" s="7">
        <v>1050.985700000001</v>
      </c>
    </row>
    <row r="59" spans="1:7" ht="12.75">
      <c r="A59" s="35" t="s">
        <v>25</v>
      </c>
      <c r="B59" s="23">
        <v>15.15</v>
      </c>
      <c r="C59" s="23">
        <v>16.65</v>
      </c>
      <c r="D59" s="23">
        <v>13.65</v>
      </c>
      <c r="E59" s="7">
        <v>310</v>
      </c>
      <c r="F59" s="7">
        <v>306.94944506363805</v>
      </c>
      <c r="G59" s="7">
        <v>312.6916305432763</v>
      </c>
    </row>
    <row r="60" spans="1:7" ht="12.75">
      <c r="A60" s="35"/>
      <c r="B60" s="23">
        <v>15.25</v>
      </c>
      <c r="C60" s="23">
        <v>16.75</v>
      </c>
      <c r="D60" s="23">
        <v>13.75</v>
      </c>
      <c r="E60" s="7">
        <v>316</v>
      </c>
      <c r="F60" s="43">
        <v>313.2099809376331</v>
      </c>
      <c r="G60" s="43">
        <v>318.46943435246925</v>
      </c>
    </row>
    <row r="61" spans="1:7" ht="12.75">
      <c r="A61" s="35"/>
      <c r="B61" s="23">
        <v>15.3</v>
      </c>
      <c r="C61" s="23">
        <v>16.8</v>
      </c>
      <c r="D61" s="23">
        <v>13.8</v>
      </c>
      <c r="E61" s="7">
        <v>316</v>
      </c>
      <c r="F61" s="43">
        <v>313.0553552562577</v>
      </c>
      <c r="G61" s="43">
        <v>318.28021927937766</v>
      </c>
    </row>
    <row r="62" spans="1:7" ht="12.75">
      <c r="A62" s="35"/>
      <c r="B62" s="23">
        <v>16.5</v>
      </c>
      <c r="C62" s="23">
        <v>18</v>
      </c>
      <c r="D62" s="23">
        <v>15</v>
      </c>
      <c r="E62" s="7">
        <v>396</v>
      </c>
      <c r="F62" s="7">
        <v>385.49242581888365</v>
      </c>
      <c r="G62" s="7">
        <v>412.77179600795654</v>
      </c>
    </row>
    <row r="63" spans="1:7" ht="12.75">
      <c r="A63" s="35"/>
      <c r="B63" s="23">
        <v>54.033</v>
      </c>
      <c r="C63" s="23">
        <v>54.133</v>
      </c>
      <c r="D63" s="23">
        <v>53.933</v>
      </c>
      <c r="E63" s="7">
        <v>342</v>
      </c>
      <c r="F63" s="7">
        <v>338.6918515922519</v>
      </c>
      <c r="G63" s="7">
        <v>345.62948768325026</v>
      </c>
    </row>
    <row r="64" spans="1:7" ht="12.75">
      <c r="A64" s="35"/>
      <c r="B64" s="23">
        <v>54.09</v>
      </c>
      <c r="C64" s="23">
        <v>54.19</v>
      </c>
      <c r="D64" s="23">
        <v>53.99</v>
      </c>
      <c r="E64" s="7">
        <v>323</v>
      </c>
      <c r="F64" s="7">
        <v>320.79807178892355</v>
      </c>
      <c r="G64" s="7">
        <v>325.9412813210417</v>
      </c>
    </row>
    <row r="65" spans="1:7" ht="12.75">
      <c r="A65" s="35"/>
      <c r="B65" s="23">
        <v>54.5</v>
      </c>
      <c r="C65" s="23">
        <v>54.6</v>
      </c>
      <c r="D65" s="23">
        <v>54.4</v>
      </c>
      <c r="E65" s="7">
        <v>345</v>
      </c>
      <c r="F65" s="7">
        <v>338.64029756155395</v>
      </c>
      <c r="G65" s="7">
        <v>351.647954101273</v>
      </c>
    </row>
    <row r="66" spans="1:7" ht="12.75">
      <c r="A66" s="35"/>
      <c r="B66" s="23">
        <v>55.4</v>
      </c>
      <c r="C66" s="23">
        <v>55.5</v>
      </c>
      <c r="D66" s="23">
        <v>55.3</v>
      </c>
      <c r="E66" s="7">
        <v>360</v>
      </c>
      <c r="F66" s="7">
        <v>353.2861240707819</v>
      </c>
      <c r="G66" s="7">
        <v>369.1730723777344</v>
      </c>
    </row>
    <row r="67" spans="1:7" ht="12.75">
      <c r="A67" s="35"/>
      <c r="B67" s="23">
        <v>55.725</v>
      </c>
      <c r="C67" s="23">
        <v>55.834</v>
      </c>
      <c r="D67" s="23">
        <v>55.6</v>
      </c>
      <c r="E67" s="7">
        <v>373</v>
      </c>
      <c r="F67" s="7">
        <v>367.530398232046</v>
      </c>
      <c r="G67" s="7">
        <v>380.7651883748062</v>
      </c>
    </row>
    <row r="68" spans="1:7" ht="12.75">
      <c r="A68" s="35"/>
      <c r="B68" s="23">
        <v>55.8</v>
      </c>
      <c r="C68" s="23">
        <v>58.8</v>
      </c>
      <c r="D68" s="23">
        <v>52.8</v>
      </c>
      <c r="E68" s="7">
        <v>826</v>
      </c>
      <c r="F68" s="7">
        <v>660.735079006032</v>
      </c>
      <c r="G68" s="44">
        <v>1000</v>
      </c>
    </row>
    <row r="69" spans="1:7" ht="12.75">
      <c r="A69" s="35"/>
      <c r="B69" s="23">
        <v>55.9</v>
      </c>
      <c r="C69" s="23">
        <v>56</v>
      </c>
      <c r="D69" s="23">
        <v>55.836</v>
      </c>
      <c r="E69" s="7">
        <v>298</v>
      </c>
      <c r="F69" s="7">
        <v>295.5561465504585</v>
      </c>
      <c r="G69" s="7">
        <v>299.54582272405554</v>
      </c>
    </row>
    <row r="70" spans="1:7" ht="12.75">
      <c r="A70" s="35"/>
      <c r="B70" s="23">
        <v>55.9</v>
      </c>
      <c r="C70" s="23">
        <v>56</v>
      </c>
      <c r="D70" s="23">
        <v>55.833999999999996</v>
      </c>
      <c r="E70" s="7">
        <v>303</v>
      </c>
      <c r="F70" s="7">
        <v>301.7423048112254</v>
      </c>
      <c r="G70" s="7">
        <v>304.4660607253029</v>
      </c>
    </row>
    <row r="71" spans="1:7" ht="12.75">
      <c r="A71" s="35"/>
      <c r="B71" s="23">
        <v>55.941</v>
      </c>
      <c r="C71" s="23">
        <v>56.041000000000004</v>
      </c>
      <c r="D71" s="23">
        <v>55.834</v>
      </c>
      <c r="E71" s="7">
        <v>300</v>
      </c>
      <c r="F71" s="7">
        <v>297.0410065801845</v>
      </c>
      <c r="G71" s="7">
        <v>301.73238173197336</v>
      </c>
    </row>
    <row r="72" spans="1:7" ht="12.75">
      <c r="A72" s="35"/>
      <c r="B72" s="23">
        <v>55.943000000000005</v>
      </c>
      <c r="C72" s="23">
        <v>56.043000000000006</v>
      </c>
      <c r="D72" s="23">
        <v>55.834</v>
      </c>
      <c r="E72" s="7">
        <v>390</v>
      </c>
      <c r="F72" s="7">
        <v>380.0064819508853</v>
      </c>
      <c r="G72" s="7">
        <v>406.2432368699742</v>
      </c>
    </row>
    <row r="73" spans="1:7" ht="12.75">
      <c r="A73" s="35"/>
      <c r="B73" s="23">
        <v>55.963</v>
      </c>
      <c r="C73" s="23">
        <v>56.063</v>
      </c>
      <c r="D73" s="23">
        <v>55.834</v>
      </c>
      <c r="E73" s="7">
        <v>299</v>
      </c>
      <c r="F73" s="7">
        <v>297.03578392752934</v>
      </c>
      <c r="G73" s="7">
        <v>301.0040384555958</v>
      </c>
    </row>
    <row r="74" spans="1:7" ht="12.75">
      <c r="A74" s="35"/>
      <c r="B74" s="23">
        <v>56.2</v>
      </c>
      <c r="C74" s="23">
        <v>56.3</v>
      </c>
      <c r="D74" s="23">
        <v>56.1</v>
      </c>
      <c r="E74" s="7">
        <v>306</v>
      </c>
      <c r="F74" s="7">
        <v>303.8499636543152</v>
      </c>
      <c r="G74" s="7">
        <v>307.6519045760023</v>
      </c>
    </row>
    <row r="75" spans="1:7" ht="12.75">
      <c r="A75" s="35"/>
      <c r="B75" s="23">
        <v>56.264</v>
      </c>
      <c r="C75" s="23">
        <v>56.389</v>
      </c>
      <c r="D75" s="23">
        <v>56.139</v>
      </c>
      <c r="E75" s="7">
        <v>309</v>
      </c>
      <c r="F75" s="7">
        <v>307.2219365484904</v>
      </c>
      <c r="G75" s="7">
        <v>310.75547545100335</v>
      </c>
    </row>
    <row r="76" spans="1:7" ht="12.75">
      <c r="A76" s="35"/>
      <c r="B76" s="23">
        <v>56.407000000000004</v>
      </c>
      <c r="C76" s="23">
        <v>56.557</v>
      </c>
      <c r="D76" s="23">
        <v>56.257000000000005</v>
      </c>
      <c r="E76" s="7">
        <v>317</v>
      </c>
      <c r="F76" s="7">
        <v>314.71696259407867</v>
      </c>
      <c r="G76" s="7">
        <v>318.45077448800254</v>
      </c>
    </row>
    <row r="77" spans="1:7" ht="12.75">
      <c r="A77" s="35"/>
      <c r="B77" s="23">
        <v>56.543</v>
      </c>
      <c r="C77" s="23">
        <v>56.693</v>
      </c>
      <c r="D77" s="23">
        <v>56.393</v>
      </c>
      <c r="E77" s="7">
        <v>307</v>
      </c>
      <c r="F77" s="7">
        <v>304.56866685896654</v>
      </c>
      <c r="G77" s="7">
        <v>308.39847128689473</v>
      </c>
    </row>
    <row r="78" spans="1:7" ht="12.75">
      <c r="A78" s="35"/>
      <c r="B78" s="23">
        <v>56.543</v>
      </c>
      <c r="C78" s="23">
        <v>56.693</v>
      </c>
      <c r="D78" s="23">
        <v>56.393</v>
      </c>
      <c r="E78" s="7">
        <v>314</v>
      </c>
      <c r="F78" s="7">
        <v>312.03960166618947</v>
      </c>
      <c r="G78" s="7">
        <v>316.3794246450296</v>
      </c>
    </row>
    <row r="79" spans="1:7" ht="12.75">
      <c r="A79" s="35"/>
      <c r="B79" s="23">
        <v>56.543</v>
      </c>
      <c r="C79" s="23">
        <v>56.756</v>
      </c>
      <c r="D79" s="23">
        <v>56.33</v>
      </c>
      <c r="E79" s="7">
        <v>312</v>
      </c>
      <c r="F79" s="7">
        <v>309.2226196296204</v>
      </c>
      <c r="G79" s="7">
        <v>314.4665049348418</v>
      </c>
    </row>
    <row r="80" spans="1:7" ht="12.75">
      <c r="A80" s="35"/>
      <c r="B80" s="23">
        <v>56.954</v>
      </c>
      <c r="C80" s="23">
        <v>57.2885</v>
      </c>
      <c r="D80" s="23">
        <v>56.6195</v>
      </c>
      <c r="E80" s="7">
        <v>363</v>
      </c>
      <c r="F80" s="7">
        <v>353.9086363282618</v>
      </c>
      <c r="G80" s="7">
        <v>375.6401848486727</v>
      </c>
    </row>
    <row r="81" spans="1:7" ht="12.75">
      <c r="A81" s="35"/>
      <c r="B81" s="23">
        <v>57.936</v>
      </c>
      <c r="C81" s="23">
        <v>58.391</v>
      </c>
      <c r="D81" s="23">
        <v>57.288</v>
      </c>
      <c r="E81" s="7">
        <v>353</v>
      </c>
      <c r="F81" s="7">
        <v>347.1791335435039</v>
      </c>
      <c r="G81" s="7">
        <v>361.3462123062531</v>
      </c>
    </row>
    <row r="82" spans="1:7" ht="12.75">
      <c r="A82" s="35"/>
      <c r="B82" s="23">
        <v>59.1</v>
      </c>
      <c r="C82" s="23">
        <v>59.75</v>
      </c>
      <c r="D82" s="23">
        <v>58.45</v>
      </c>
      <c r="E82" s="7">
        <v>451</v>
      </c>
      <c r="F82" s="7">
        <v>420.5898779889661</v>
      </c>
      <c r="G82" s="7">
        <v>519.0366729361497</v>
      </c>
    </row>
    <row r="83" spans="1:7" ht="12.75">
      <c r="A83" s="35"/>
      <c r="B83" s="23">
        <v>59.1</v>
      </c>
      <c r="C83" s="23">
        <v>59.75</v>
      </c>
      <c r="D83" s="23">
        <v>58.45</v>
      </c>
      <c r="E83" s="7">
        <v>409</v>
      </c>
      <c r="F83" s="7">
        <v>387.8944745517771</v>
      </c>
      <c r="G83" s="7">
        <v>446.6141053932608</v>
      </c>
    </row>
    <row r="84" spans="1:7" ht="12.75">
      <c r="A84" s="35" t="s">
        <v>45</v>
      </c>
      <c r="B84" s="7">
        <v>267</v>
      </c>
      <c r="C84" s="7">
        <v>270.6</v>
      </c>
      <c r="D84" s="7">
        <v>267</v>
      </c>
      <c r="E84" s="7">
        <v>343</v>
      </c>
      <c r="F84" s="7">
        <v>310</v>
      </c>
      <c r="G84" s="7">
        <v>376</v>
      </c>
    </row>
    <row r="85" spans="1:7" ht="12.75">
      <c r="A85" s="35"/>
      <c r="B85" s="7">
        <v>267</v>
      </c>
      <c r="C85" s="7">
        <v>270.6</v>
      </c>
      <c r="D85" s="7">
        <v>267</v>
      </c>
      <c r="E85" s="7">
        <v>266</v>
      </c>
      <c r="F85" s="7">
        <v>237</v>
      </c>
      <c r="G85" s="7">
        <v>295</v>
      </c>
    </row>
    <row r="86" spans="1:7" ht="12.75">
      <c r="A86" s="35"/>
      <c r="B86" s="7">
        <v>268</v>
      </c>
      <c r="C86" s="7">
        <v>270.6</v>
      </c>
      <c r="D86" s="7">
        <v>267</v>
      </c>
      <c r="E86" s="7">
        <v>290</v>
      </c>
      <c r="F86" s="7">
        <v>259</v>
      </c>
      <c r="G86" s="7">
        <v>321</v>
      </c>
    </row>
    <row r="87" spans="1:7" ht="12.75">
      <c r="A87" s="35"/>
      <c r="B87" s="7">
        <v>270</v>
      </c>
      <c r="C87" s="7">
        <v>270.6</v>
      </c>
      <c r="D87" s="7">
        <v>267</v>
      </c>
      <c r="E87" s="7">
        <v>326</v>
      </c>
      <c r="F87" s="7">
        <v>294</v>
      </c>
      <c r="G87" s="7">
        <v>358</v>
      </c>
    </row>
    <row r="88" spans="1:7" ht="12.75">
      <c r="A88" s="35"/>
      <c r="B88" s="7">
        <v>271</v>
      </c>
      <c r="C88" s="7">
        <v>270.6</v>
      </c>
      <c r="D88" s="7">
        <v>267</v>
      </c>
      <c r="E88" s="7">
        <v>342</v>
      </c>
      <c r="F88" s="7">
        <v>309</v>
      </c>
      <c r="G88" s="7">
        <v>375</v>
      </c>
    </row>
    <row r="89" spans="1:7" ht="12.75">
      <c r="A89" s="35"/>
      <c r="B89" s="7">
        <v>310.5</v>
      </c>
      <c r="C89" s="7">
        <v>314</v>
      </c>
      <c r="D89" s="7">
        <v>307</v>
      </c>
      <c r="E89" s="7">
        <v>348</v>
      </c>
      <c r="F89" s="7">
        <v>316</v>
      </c>
      <c r="G89" s="7">
        <v>380</v>
      </c>
    </row>
    <row r="90" spans="1:7" ht="12.75">
      <c r="A90" s="35"/>
      <c r="B90" s="7">
        <v>310.5</v>
      </c>
      <c r="C90" s="7">
        <v>314</v>
      </c>
      <c r="D90" s="7">
        <v>307</v>
      </c>
      <c r="E90" s="7">
        <v>351</v>
      </c>
      <c r="F90" s="7">
        <v>319</v>
      </c>
      <c r="G90" s="7">
        <v>383</v>
      </c>
    </row>
    <row r="91" spans="1:7" ht="12.75">
      <c r="A91" s="35"/>
      <c r="B91" s="7">
        <v>310.5</v>
      </c>
      <c r="C91" s="7">
        <v>314</v>
      </c>
      <c r="D91" s="7">
        <v>307</v>
      </c>
      <c r="E91" s="7">
        <v>336</v>
      </c>
      <c r="F91" s="7">
        <v>305</v>
      </c>
      <c r="G91" s="7">
        <v>367</v>
      </c>
    </row>
    <row r="92" spans="1:7" ht="12.75">
      <c r="A92" s="35"/>
      <c r="B92" s="7">
        <v>310.5</v>
      </c>
      <c r="C92" s="7">
        <v>314</v>
      </c>
      <c r="D92" s="7">
        <v>307</v>
      </c>
      <c r="E92" s="7">
        <v>308</v>
      </c>
      <c r="F92" s="7">
        <v>277</v>
      </c>
      <c r="G92" s="7">
        <v>339</v>
      </c>
    </row>
    <row r="93" spans="1:7" ht="12.75">
      <c r="A93" s="35"/>
      <c r="B93" s="7">
        <v>310.5</v>
      </c>
      <c r="C93" s="7">
        <v>314</v>
      </c>
      <c r="D93" s="7">
        <v>307</v>
      </c>
      <c r="E93" s="7">
        <v>350</v>
      </c>
      <c r="F93" s="7">
        <v>318</v>
      </c>
      <c r="G93" s="7">
        <v>382</v>
      </c>
    </row>
    <row r="94" spans="1:7" ht="12.75">
      <c r="A94" s="35"/>
      <c r="B94" s="7">
        <v>310.5</v>
      </c>
      <c r="C94" s="7">
        <v>314</v>
      </c>
      <c r="D94" s="7">
        <v>307</v>
      </c>
      <c r="E94" s="7">
        <v>366</v>
      </c>
      <c r="F94" s="7">
        <v>333</v>
      </c>
      <c r="G94" s="7">
        <v>399</v>
      </c>
    </row>
    <row r="95" spans="1:7" ht="12.75">
      <c r="A95" s="35"/>
      <c r="B95" s="7">
        <v>310.5</v>
      </c>
      <c r="C95" s="7">
        <v>314</v>
      </c>
      <c r="D95" s="7">
        <v>307</v>
      </c>
      <c r="E95" s="7">
        <v>368</v>
      </c>
      <c r="F95" s="7">
        <v>336</v>
      </c>
      <c r="G95" s="7">
        <v>400</v>
      </c>
    </row>
    <row r="96" spans="1:7" ht="12.75">
      <c r="A96" s="35"/>
      <c r="B96" s="7">
        <v>310.5</v>
      </c>
      <c r="C96" s="7">
        <v>314</v>
      </c>
      <c r="D96" s="7">
        <v>307</v>
      </c>
      <c r="E96" s="7">
        <v>358</v>
      </c>
      <c r="F96" s="7">
        <v>326</v>
      </c>
      <c r="G96" s="7">
        <v>390</v>
      </c>
    </row>
    <row r="97" spans="1:7" ht="12.75">
      <c r="A97" s="35"/>
      <c r="B97" s="7">
        <v>310.5</v>
      </c>
      <c r="C97" s="7">
        <v>314</v>
      </c>
      <c r="D97" s="7">
        <v>307</v>
      </c>
      <c r="E97" s="7">
        <v>303</v>
      </c>
      <c r="F97" s="7">
        <v>272</v>
      </c>
      <c r="G97" s="7">
        <v>334</v>
      </c>
    </row>
    <row r="98" spans="1:7" ht="12.75">
      <c r="A98" s="35"/>
      <c r="B98" s="7">
        <v>310.5</v>
      </c>
      <c r="C98" s="7">
        <v>314</v>
      </c>
      <c r="D98" s="7">
        <v>307</v>
      </c>
      <c r="E98" s="7">
        <v>367</v>
      </c>
      <c r="F98" s="7">
        <v>333</v>
      </c>
      <c r="G98" s="7">
        <v>401</v>
      </c>
    </row>
    <row r="99" spans="1:7" ht="12.75">
      <c r="A99" s="35"/>
      <c r="B99" s="7">
        <v>310.5</v>
      </c>
      <c r="C99" s="7">
        <v>314</v>
      </c>
      <c r="D99" s="7">
        <v>307</v>
      </c>
      <c r="E99" s="7">
        <v>350</v>
      </c>
      <c r="F99" s="7">
        <v>316</v>
      </c>
      <c r="G99" s="7">
        <v>384</v>
      </c>
    </row>
    <row r="100" spans="1:7" ht="12.75">
      <c r="A100" s="35"/>
      <c r="B100" s="7">
        <v>310.5</v>
      </c>
      <c r="C100" s="7">
        <v>314</v>
      </c>
      <c r="D100" s="7">
        <v>307</v>
      </c>
      <c r="E100" s="7">
        <v>401</v>
      </c>
      <c r="F100" s="7">
        <v>367</v>
      </c>
      <c r="G100" s="7">
        <v>435</v>
      </c>
    </row>
    <row r="101" spans="1:7" ht="12.75">
      <c r="A101" s="35"/>
      <c r="B101" s="7">
        <v>310.5</v>
      </c>
      <c r="C101" s="7">
        <v>314</v>
      </c>
      <c r="D101" s="7">
        <v>307</v>
      </c>
      <c r="E101" s="7">
        <v>287</v>
      </c>
      <c r="F101" s="7">
        <v>254</v>
      </c>
      <c r="G101" s="7">
        <v>320</v>
      </c>
    </row>
    <row r="102" spans="1:7" ht="12.75">
      <c r="A102" s="35"/>
      <c r="B102" s="7">
        <v>310.5</v>
      </c>
      <c r="C102" s="7">
        <v>314</v>
      </c>
      <c r="D102" s="7">
        <v>307</v>
      </c>
      <c r="E102" s="7">
        <v>311</v>
      </c>
      <c r="F102" s="7">
        <v>278</v>
      </c>
      <c r="G102" s="7">
        <v>344</v>
      </c>
    </row>
    <row r="103" spans="1:7" ht="12.75">
      <c r="A103" s="35"/>
      <c r="B103" s="7">
        <v>310.5</v>
      </c>
      <c r="C103" s="7">
        <v>314</v>
      </c>
      <c r="D103" s="7">
        <v>307</v>
      </c>
      <c r="E103" s="7">
        <v>284</v>
      </c>
      <c r="F103" s="7">
        <v>253</v>
      </c>
      <c r="G103" s="7">
        <v>315</v>
      </c>
    </row>
    <row r="104" spans="1:7" ht="12.75">
      <c r="A104" s="35"/>
      <c r="B104" s="7">
        <v>310.5</v>
      </c>
      <c r="C104" s="7">
        <v>314</v>
      </c>
      <c r="D104" s="7">
        <v>307</v>
      </c>
      <c r="E104" s="7">
        <v>325</v>
      </c>
      <c r="F104" s="7">
        <v>294</v>
      </c>
      <c r="G104" s="7">
        <v>356</v>
      </c>
    </row>
    <row r="105" spans="1:7" ht="12.75">
      <c r="A105" s="35"/>
      <c r="B105" s="7">
        <v>320.2</v>
      </c>
      <c r="C105" s="7">
        <v>326.4</v>
      </c>
      <c r="D105" s="7">
        <v>314</v>
      </c>
      <c r="E105" s="7">
        <v>385</v>
      </c>
      <c r="F105" s="7">
        <v>351</v>
      </c>
      <c r="G105" s="7">
        <v>419</v>
      </c>
    </row>
    <row r="106" spans="1:7" ht="12.75">
      <c r="A106" s="35"/>
      <c r="B106" s="7">
        <v>320.2</v>
      </c>
      <c r="C106" s="7">
        <v>326.4</v>
      </c>
      <c r="D106" s="7">
        <v>314</v>
      </c>
      <c r="E106" s="7">
        <v>392</v>
      </c>
      <c r="F106" s="7">
        <v>359</v>
      </c>
      <c r="G106" s="7">
        <v>425</v>
      </c>
    </row>
    <row r="107" spans="1:7" ht="12.75">
      <c r="A107" s="35"/>
      <c r="B107" s="7">
        <v>320.2</v>
      </c>
      <c r="C107" s="7">
        <v>326.4</v>
      </c>
      <c r="D107" s="7">
        <v>314</v>
      </c>
      <c r="E107" s="7">
        <v>359</v>
      </c>
      <c r="F107" s="7">
        <v>327</v>
      </c>
      <c r="G107" s="7">
        <v>391</v>
      </c>
    </row>
    <row r="108" spans="1:7" ht="12.75">
      <c r="A108" s="35" t="s">
        <v>46</v>
      </c>
      <c r="B108" s="23">
        <v>64.5</v>
      </c>
      <c r="C108" s="23">
        <v>65.45</v>
      </c>
      <c r="D108" s="23">
        <v>63.55</v>
      </c>
      <c r="E108" s="7">
        <v>341</v>
      </c>
      <c r="F108" s="7">
        <v>336.5715377160115</v>
      </c>
      <c r="G108" s="7">
        <v>345.77423719841175</v>
      </c>
    </row>
    <row r="109" spans="1:7" ht="12.75">
      <c r="A109" s="35"/>
      <c r="B109" s="23">
        <v>64.63</v>
      </c>
      <c r="C109" s="23">
        <v>64.84</v>
      </c>
      <c r="D109" s="23">
        <v>64.42</v>
      </c>
      <c r="E109" s="7">
        <v>329</v>
      </c>
      <c r="F109" s="7">
        <v>325.3356407931693</v>
      </c>
      <c r="G109" s="7">
        <v>333.5555392843298</v>
      </c>
    </row>
    <row r="110" spans="1:7" ht="12.75">
      <c r="A110" s="35"/>
      <c r="B110" s="23">
        <v>65</v>
      </c>
      <c r="C110" s="23">
        <v>65.3</v>
      </c>
      <c r="D110" s="23">
        <v>64.7</v>
      </c>
      <c r="E110" s="7">
        <v>344</v>
      </c>
      <c r="F110" s="7">
        <v>340.2244589057518</v>
      </c>
      <c r="G110" s="7">
        <v>347.5165501578669</v>
      </c>
    </row>
    <row r="111" spans="1:7" ht="12.75">
      <c r="A111" s="35"/>
      <c r="B111" s="23">
        <v>65</v>
      </c>
      <c r="C111" s="23">
        <v>65.3</v>
      </c>
      <c r="D111" s="23">
        <v>64.7</v>
      </c>
      <c r="E111" s="7">
        <v>339</v>
      </c>
      <c r="F111" s="7">
        <v>333.95263176094835</v>
      </c>
      <c r="G111" s="7">
        <v>345.00368615350254</v>
      </c>
    </row>
    <row r="112" spans="1:7" ht="12.75">
      <c r="A112" s="35"/>
      <c r="B112" s="23">
        <v>65.96</v>
      </c>
      <c r="C112" s="23">
        <v>66.46</v>
      </c>
      <c r="D112" s="23">
        <v>65.46</v>
      </c>
      <c r="E112" s="7">
        <v>385</v>
      </c>
      <c r="F112" s="7">
        <v>378.9488554203051</v>
      </c>
      <c r="G112" s="7">
        <v>393.50272636879833</v>
      </c>
    </row>
    <row r="113" spans="1:7" ht="12.75">
      <c r="A113" s="35" t="s">
        <v>47</v>
      </c>
      <c r="B113" s="23">
        <v>54.09</v>
      </c>
      <c r="C113" s="23">
        <v>54.19</v>
      </c>
      <c r="D113" s="23">
        <v>53.99</v>
      </c>
      <c r="E113" s="7">
        <v>370</v>
      </c>
      <c r="F113" s="7">
        <v>350</v>
      </c>
      <c r="G113" s="7">
        <v>390</v>
      </c>
    </row>
    <row r="114" spans="1:7" ht="12.75">
      <c r="A114" s="7"/>
      <c r="B114" s="23">
        <v>61.5</v>
      </c>
      <c r="C114" s="23"/>
      <c r="D114" s="23"/>
      <c r="E114" s="7">
        <v>313</v>
      </c>
      <c r="F114" s="7">
        <v>309.7243291792022</v>
      </c>
      <c r="G114" s="7">
        <v>315.0201602933442</v>
      </c>
    </row>
    <row r="115" spans="1:7" ht="12.75">
      <c r="A115" s="35" t="s">
        <v>48</v>
      </c>
      <c r="B115" s="7">
        <v>42.9</v>
      </c>
      <c r="C115" s="7">
        <v>48.6</v>
      </c>
      <c r="D115" s="7">
        <v>37.2</v>
      </c>
      <c r="E115" s="7">
        <v>337</v>
      </c>
      <c r="F115" s="7">
        <v>325</v>
      </c>
      <c r="G115" s="7">
        <v>349</v>
      </c>
    </row>
    <row r="116" spans="1:7" ht="12.75">
      <c r="A116" s="7"/>
      <c r="B116" s="7">
        <v>52.2</v>
      </c>
      <c r="C116" s="7">
        <v>55.8</v>
      </c>
      <c r="D116" s="7">
        <v>48.6</v>
      </c>
      <c r="E116" s="7">
        <v>349</v>
      </c>
      <c r="F116" s="7">
        <v>337</v>
      </c>
      <c r="G116" s="7">
        <v>361</v>
      </c>
    </row>
    <row r="117" spans="1:7" ht="12.75">
      <c r="A117" s="35" t="s">
        <v>49</v>
      </c>
      <c r="B117" s="7">
        <v>409.1</v>
      </c>
      <c r="C117" s="7">
        <v>411.2</v>
      </c>
      <c r="D117" s="7">
        <v>407</v>
      </c>
      <c r="E117" s="7">
        <v>2836</v>
      </c>
      <c r="F117" s="7">
        <v>2505</v>
      </c>
      <c r="G117" s="7">
        <v>4561</v>
      </c>
    </row>
    <row r="118" spans="1:7" ht="12.75">
      <c r="A118" s="35" t="s">
        <v>50</v>
      </c>
      <c r="B118" s="7">
        <v>182.5</v>
      </c>
      <c r="C118" s="7"/>
      <c r="D118" s="7"/>
      <c r="E118" s="7">
        <v>1050</v>
      </c>
      <c r="F118" s="7">
        <v>800</v>
      </c>
      <c r="G118" s="7">
        <v>1300</v>
      </c>
    </row>
    <row r="119" spans="1:7" ht="12.75">
      <c r="A119" s="35"/>
      <c r="B119" s="7">
        <v>182.6</v>
      </c>
      <c r="C119" s="7"/>
      <c r="D119" s="7"/>
      <c r="E119" s="7">
        <v>1550</v>
      </c>
      <c r="F119" s="7">
        <v>1200</v>
      </c>
      <c r="G119" s="7">
        <v>1900</v>
      </c>
    </row>
    <row r="120" spans="1:7" ht="12.75">
      <c r="A120" s="35"/>
      <c r="B120" s="7">
        <v>182.7</v>
      </c>
      <c r="C120" s="7"/>
      <c r="D120" s="7"/>
      <c r="E120" s="7">
        <v>550</v>
      </c>
      <c r="F120" s="7">
        <v>400</v>
      </c>
      <c r="G120" s="7">
        <v>700</v>
      </c>
    </row>
    <row r="121" spans="1:7" ht="12.75">
      <c r="A121" s="35"/>
      <c r="B121" s="7">
        <v>182.8</v>
      </c>
      <c r="C121" s="7"/>
      <c r="D121" s="7"/>
      <c r="E121" s="7">
        <v>950</v>
      </c>
      <c r="F121" s="7">
        <v>700</v>
      </c>
      <c r="G121" s="7">
        <v>1200</v>
      </c>
    </row>
    <row r="122" spans="1:7" ht="12.75">
      <c r="A122" s="35"/>
      <c r="B122" s="7">
        <v>182.9</v>
      </c>
      <c r="C122" s="7"/>
      <c r="D122" s="7"/>
      <c r="E122" s="7">
        <v>950</v>
      </c>
      <c r="F122" s="7">
        <v>700</v>
      </c>
      <c r="G122" s="7">
        <v>1200</v>
      </c>
    </row>
    <row r="123" spans="1:7" ht="12.75">
      <c r="A123" s="35"/>
      <c r="B123" s="7">
        <v>183</v>
      </c>
      <c r="C123" s="7"/>
      <c r="D123" s="7"/>
      <c r="E123" s="7">
        <v>600</v>
      </c>
      <c r="F123" s="7">
        <v>500</v>
      </c>
      <c r="G123" s="7">
        <v>700</v>
      </c>
    </row>
    <row r="124" spans="1:7" ht="12.75">
      <c r="A124" s="35" t="s">
        <v>51</v>
      </c>
      <c r="B124" s="7">
        <v>101</v>
      </c>
      <c r="C124" s="7"/>
      <c r="D124" s="7"/>
      <c r="E124" s="7">
        <v>710</v>
      </c>
      <c r="F124" s="7">
        <v>580</v>
      </c>
      <c r="G124" s="7">
        <v>1420</v>
      </c>
    </row>
    <row r="125" spans="1:7" ht="12.75">
      <c r="A125" s="7"/>
      <c r="B125" s="7">
        <v>108</v>
      </c>
      <c r="C125" s="7"/>
      <c r="D125" s="7"/>
      <c r="E125" s="7">
        <v>710</v>
      </c>
      <c r="F125" s="7">
        <v>603</v>
      </c>
      <c r="G125" s="7">
        <v>1400</v>
      </c>
    </row>
    <row r="126" spans="1:7" ht="12.75">
      <c r="A126" s="7"/>
      <c r="B126" s="7">
        <v>113.5</v>
      </c>
      <c r="C126" s="7"/>
      <c r="D126" s="7"/>
      <c r="E126" s="7">
        <v>700</v>
      </c>
      <c r="F126" s="7">
        <v>597</v>
      </c>
      <c r="G126" s="7">
        <v>1340</v>
      </c>
    </row>
    <row r="127" spans="1:7" ht="12.75">
      <c r="A127" s="7"/>
      <c r="B127" s="7">
        <v>117</v>
      </c>
      <c r="C127" s="7"/>
      <c r="D127" s="7"/>
      <c r="E127" s="7">
        <v>695</v>
      </c>
      <c r="F127" s="7">
        <v>590</v>
      </c>
      <c r="G127" s="7">
        <v>1380</v>
      </c>
    </row>
    <row r="128" spans="1:7" ht="12.75">
      <c r="A128" s="7"/>
      <c r="B128" s="7">
        <v>123</v>
      </c>
      <c r="C128" s="7"/>
      <c r="D128" s="7"/>
      <c r="E128" s="7">
        <v>630</v>
      </c>
      <c r="F128" s="7">
        <v>530</v>
      </c>
      <c r="G128" s="7">
        <v>1220</v>
      </c>
    </row>
    <row r="129" spans="1:7" ht="12.75">
      <c r="A129" s="7"/>
      <c r="B129" s="7">
        <v>126</v>
      </c>
      <c r="C129" s="7"/>
      <c r="D129" s="7"/>
      <c r="E129" s="7">
        <v>630</v>
      </c>
      <c r="F129" s="7">
        <v>530</v>
      </c>
      <c r="G129" s="7">
        <v>1250</v>
      </c>
    </row>
    <row r="130" spans="1:7" ht="12.75">
      <c r="A130" s="7"/>
      <c r="B130" s="7">
        <v>129</v>
      </c>
      <c r="C130" s="7"/>
      <c r="D130" s="7"/>
      <c r="E130" s="7">
        <v>550</v>
      </c>
      <c r="F130" s="7">
        <v>450</v>
      </c>
      <c r="G130" s="7">
        <v>1130</v>
      </c>
    </row>
    <row r="131" spans="1:7" ht="12.75">
      <c r="A131" s="7"/>
      <c r="B131" s="7">
        <v>131</v>
      </c>
      <c r="C131" s="7"/>
      <c r="D131" s="7"/>
      <c r="E131" s="7">
        <v>620</v>
      </c>
      <c r="F131" s="7">
        <v>590</v>
      </c>
      <c r="G131" s="7">
        <v>1270</v>
      </c>
    </row>
    <row r="132" spans="1:7" ht="12.75">
      <c r="A132" s="7"/>
      <c r="B132" s="7">
        <v>135</v>
      </c>
      <c r="C132" s="7"/>
      <c r="D132" s="7"/>
      <c r="E132" s="7">
        <v>650</v>
      </c>
      <c r="F132" s="7">
        <v>500</v>
      </c>
      <c r="G132" s="7">
        <v>1300</v>
      </c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15" customWidth="1"/>
    <col min="2" max="2" width="4.8515625" style="15" bestFit="1" customWidth="1"/>
    <col min="3" max="3" width="6.140625" style="15" bestFit="1" customWidth="1"/>
    <col min="4" max="4" width="8.28125" style="15" bestFit="1" customWidth="1"/>
    <col min="5" max="5" width="9.00390625" style="15" bestFit="1" customWidth="1"/>
  </cols>
  <sheetData>
    <row r="1" spans="1:5" ht="14.25">
      <c r="A1" s="1" t="s">
        <v>52</v>
      </c>
      <c r="B1" s="3"/>
      <c r="C1" s="3"/>
      <c r="D1" s="3"/>
      <c r="E1" s="3"/>
    </row>
    <row r="2" spans="1:5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.75">
      <c r="A3" s="4"/>
      <c r="B3" s="5" t="s">
        <v>6</v>
      </c>
      <c r="C3" s="5" t="s">
        <v>9</v>
      </c>
      <c r="D3" s="5" t="s">
        <v>9</v>
      </c>
      <c r="E3" s="5" t="s">
        <v>9</v>
      </c>
    </row>
    <row r="4" spans="1:5" ht="12.75">
      <c r="A4" s="35" t="s">
        <v>53</v>
      </c>
      <c r="B4" s="23">
        <v>0.085</v>
      </c>
      <c r="C4" s="7">
        <v>317</v>
      </c>
      <c r="D4" s="7">
        <v>252</v>
      </c>
      <c r="E4" s="7">
        <v>399</v>
      </c>
    </row>
    <row r="5" spans="1:5" ht="12.75">
      <c r="A5" s="7"/>
      <c r="B5" s="23">
        <v>0.98</v>
      </c>
      <c r="C5" s="7">
        <v>286</v>
      </c>
      <c r="D5" s="7">
        <v>255</v>
      </c>
      <c r="E5" s="7">
        <v>321</v>
      </c>
    </row>
    <row r="6" spans="1:5" ht="12.75">
      <c r="A6" s="7"/>
      <c r="B6" s="23">
        <v>1.49</v>
      </c>
      <c r="C6" s="7">
        <v>271</v>
      </c>
      <c r="D6" s="7">
        <v>215</v>
      </c>
      <c r="E6" s="7">
        <v>341</v>
      </c>
    </row>
    <row r="7" spans="1:5" ht="12.75">
      <c r="A7" s="7"/>
      <c r="B7" s="23">
        <v>3</v>
      </c>
      <c r="C7" s="7">
        <v>184</v>
      </c>
      <c r="D7" s="7">
        <v>146</v>
      </c>
      <c r="E7" s="7">
        <v>232</v>
      </c>
    </row>
    <row r="8" spans="1:5" ht="12.75">
      <c r="A8" s="7"/>
      <c r="B8" s="23">
        <v>3.31</v>
      </c>
      <c r="C8" s="7">
        <v>220</v>
      </c>
      <c r="D8" s="7">
        <v>196</v>
      </c>
      <c r="E8" s="7">
        <v>247</v>
      </c>
    </row>
    <row r="9" spans="1:5" ht="12.75">
      <c r="A9" s="7"/>
      <c r="B9" s="23">
        <v>3.87</v>
      </c>
      <c r="C9" s="7">
        <v>251</v>
      </c>
      <c r="D9" s="7">
        <v>224</v>
      </c>
      <c r="E9" s="7">
        <v>282</v>
      </c>
    </row>
    <row r="10" spans="1:5" ht="12.75">
      <c r="A10" s="7"/>
      <c r="B10" s="23">
        <v>6</v>
      </c>
      <c r="C10" s="7">
        <v>234</v>
      </c>
      <c r="D10" s="7">
        <v>208</v>
      </c>
      <c r="E10" s="7">
        <v>262</v>
      </c>
    </row>
    <row r="11" spans="1:5" ht="12.75">
      <c r="A11" s="7"/>
      <c r="B11" s="23">
        <v>6.2</v>
      </c>
      <c r="C11" s="7">
        <v>268</v>
      </c>
      <c r="D11" s="7">
        <v>213</v>
      </c>
      <c r="E11" s="7">
        <v>337</v>
      </c>
    </row>
    <row r="12" spans="1:5" ht="12.75">
      <c r="A12" s="7"/>
      <c r="B12" s="23">
        <v>9.02</v>
      </c>
      <c r="C12" s="7">
        <v>179</v>
      </c>
      <c r="D12" s="7">
        <v>159</v>
      </c>
      <c r="E12" s="7">
        <v>201</v>
      </c>
    </row>
    <row r="13" spans="1:5" ht="12.75">
      <c r="A13" s="7"/>
      <c r="B13" s="23">
        <v>10.39</v>
      </c>
      <c r="C13" s="7">
        <v>193</v>
      </c>
      <c r="D13" s="7">
        <v>172</v>
      </c>
      <c r="E13" s="7">
        <v>216</v>
      </c>
    </row>
    <row r="14" spans="1:5" ht="12.75">
      <c r="A14" s="7"/>
      <c r="B14" s="23">
        <v>11.4</v>
      </c>
      <c r="C14" s="7">
        <v>182</v>
      </c>
      <c r="D14" s="7">
        <v>144</v>
      </c>
      <c r="E14" s="7">
        <v>229</v>
      </c>
    </row>
    <row r="15" spans="1:5" ht="12.75">
      <c r="A15" s="7"/>
      <c r="B15" s="23">
        <v>11.81</v>
      </c>
      <c r="C15" s="7">
        <v>208</v>
      </c>
      <c r="D15" s="7">
        <v>165</v>
      </c>
      <c r="E15" s="7">
        <v>262</v>
      </c>
    </row>
    <row r="16" spans="1:5" ht="12.75">
      <c r="A16" s="7"/>
      <c r="B16" s="23">
        <v>13.06</v>
      </c>
      <c r="C16" s="7">
        <v>170</v>
      </c>
      <c r="D16" s="7">
        <v>135</v>
      </c>
      <c r="E16" s="7">
        <v>214</v>
      </c>
    </row>
    <row r="17" spans="1:5" ht="12.75">
      <c r="A17" s="7"/>
      <c r="B17" s="23">
        <v>14.73</v>
      </c>
      <c r="C17" s="7">
        <v>101</v>
      </c>
      <c r="D17" s="7">
        <v>80</v>
      </c>
      <c r="E17" s="7">
        <v>127</v>
      </c>
    </row>
    <row r="18" spans="1:5" ht="12.75">
      <c r="A18" s="7"/>
      <c r="B18" s="23">
        <v>14.96</v>
      </c>
      <c r="C18" s="7">
        <v>126</v>
      </c>
      <c r="D18" s="7">
        <v>112</v>
      </c>
      <c r="E18" s="7">
        <v>142</v>
      </c>
    </row>
    <row r="19" spans="1:5" ht="12.75">
      <c r="A19" s="7"/>
      <c r="B19" s="23">
        <v>16.23</v>
      </c>
      <c r="C19" s="7">
        <v>216</v>
      </c>
      <c r="D19" s="7">
        <v>172</v>
      </c>
      <c r="E19" s="7">
        <v>272</v>
      </c>
    </row>
    <row r="20" spans="1:5" ht="12.75">
      <c r="A20" s="7"/>
      <c r="B20" s="23">
        <v>16.7</v>
      </c>
      <c r="C20" s="7">
        <v>179</v>
      </c>
      <c r="D20" s="7">
        <v>142</v>
      </c>
      <c r="E20" s="7">
        <v>225</v>
      </c>
    </row>
    <row r="21" spans="1:5" ht="12.75">
      <c r="A21" s="7"/>
      <c r="B21" s="23">
        <v>18.38</v>
      </c>
      <c r="C21" s="7">
        <v>160</v>
      </c>
      <c r="D21" s="7">
        <v>142</v>
      </c>
      <c r="E21" s="7">
        <v>179</v>
      </c>
    </row>
    <row r="22" spans="1:5" ht="12.75">
      <c r="A22" s="7"/>
      <c r="B22" s="23">
        <v>19.85</v>
      </c>
      <c r="C22" s="7">
        <v>157</v>
      </c>
      <c r="D22" s="7">
        <v>125</v>
      </c>
      <c r="E22" s="7">
        <v>198</v>
      </c>
    </row>
    <row r="23" spans="1:5" ht="12.75">
      <c r="A23" s="7"/>
      <c r="B23" s="23">
        <v>21.7</v>
      </c>
      <c r="C23" s="7">
        <v>158</v>
      </c>
      <c r="D23" s="7">
        <v>126</v>
      </c>
      <c r="E23" s="7">
        <v>201</v>
      </c>
    </row>
    <row r="24" spans="1:5" ht="12.75">
      <c r="A24" s="7"/>
      <c r="B24" s="23">
        <v>23</v>
      </c>
      <c r="C24" s="7">
        <v>210</v>
      </c>
      <c r="D24" s="7">
        <v>187</v>
      </c>
      <c r="E24" s="7">
        <v>240</v>
      </c>
    </row>
    <row r="25" spans="1:5" ht="12.75">
      <c r="A25" s="7"/>
      <c r="B25" s="23">
        <v>23.51</v>
      </c>
      <c r="C25" s="7">
        <v>297</v>
      </c>
      <c r="D25" s="7">
        <v>265</v>
      </c>
      <c r="E25" s="7">
        <v>343</v>
      </c>
    </row>
    <row r="26" spans="1:5" ht="12.75">
      <c r="A26" s="7"/>
      <c r="B26" s="23">
        <v>40.12</v>
      </c>
      <c r="C26" s="7">
        <v>253</v>
      </c>
      <c r="D26" s="7">
        <v>167</v>
      </c>
      <c r="E26" s="7">
        <v>767</v>
      </c>
    </row>
    <row r="27" spans="1:5" ht="12.75">
      <c r="A27" s="7"/>
      <c r="B27" s="23">
        <v>42.52</v>
      </c>
      <c r="C27" s="7">
        <v>71</v>
      </c>
      <c r="D27" s="7">
        <v>52</v>
      </c>
      <c r="E27" s="7">
        <v>197</v>
      </c>
    </row>
    <row r="28" spans="1:5" ht="12.75">
      <c r="A28" s="7"/>
      <c r="B28" s="23">
        <v>44.26</v>
      </c>
      <c r="C28" s="7">
        <v>122</v>
      </c>
      <c r="D28" s="7">
        <v>108</v>
      </c>
      <c r="E28" s="7">
        <v>273</v>
      </c>
    </row>
    <row r="29" spans="1:5" ht="12.75">
      <c r="A29" s="7"/>
      <c r="B29" s="23">
        <v>45.69</v>
      </c>
      <c r="C29" s="7">
        <v>250</v>
      </c>
      <c r="D29" s="7">
        <v>141</v>
      </c>
      <c r="E29" s="7">
        <v>890</v>
      </c>
    </row>
    <row r="30" spans="1:5" ht="12.75">
      <c r="A30" s="7"/>
      <c r="B30" s="23">
        <v>46.07</v>
      </c>
      <c r="C30" s="7">
        <v>788</v>
      </c>
      <c r="D30" s="7">
        <v>702</v>
      </c>
      <c r="E30" s="7">
        <v>1768</v>
      </c>
    </row>
    <row r="31" spans="1:5" ht="12.75">
      <c r="A31" s="7"/>
      <c r="B31" s="23">
        <v>46.97</v>
      </c>
      <c r="C31" s="7">
        <v>98</v>
      </c>
      <c r="D31" s="7">
        <v>74</v>
      </c>
      <c r="E31" s="7">
        <v>262</v>
      </c>
    </row>
    <row r="32" spans="1:5" ht="12.75">
      <c r="A32" s="7"/>
      <c r="B32" s="23">
        <v>50.33</v>
      </c>
      <c r="C32" s="7">
        <v>189</v>
      </c>
      <c r="D32" s="7">
        <v>169</v>
      </c>
      <c r="E32" s="7">
        <v>425</v>
      </c>
    </row>
    <row r="33" spans="1:5" ht="12.75">
      <c r="A33" s="7"/>
      <c r="B33" s="23">
        <v>51.02</v>
      </c>
      <c r="C33" s="7">
        <v>130</v>
      </c>
      <c r="D33" s="7">
        <v>92</v>
      </c>
      <c r="E33" s="7">
        <v>367</v>
      </c>
    </row>
    <row r="34" spans="1:5" ht="12.75">
      <c r="A34" s="7"/>
      <c r="B34" s="23">
        <v>52.22</v>
      </c>
      <c r="C34" s="7">
        <v>1285</v>
      </c>
      <c r="D34" s="7">
        <v>909</v>
      </c>
      <c r="E34" s="7">
        <v>3629</v>
      </c>
    </row>
    <row r="35" spans="1:5" ht="12.75">
      <c r="A35" s="7"/>
      <c r="B35" s="23">
        <v>53.24</v>
      </c>
      <c r="C35" s="7">
        <v>506</v>
      </c>
      <c r="D35" s="7">
        <v>319</v>
      </c>
      <c r="E35" s="7">
        <v>1604</v>
      </c>
    </row>
    <row r="36" spans="1:5" ht="12.75">
      <c r="A36" s="7"/>
      <c r="B36" s="23">
        <v>55.84</v>
      </c>
      <c r="C36" s="7">
        <v>939</v>
      </c>
      <c r="D36" s="7">
        <v>593</v>
      </c>
      <c r="E36" s="7">
        <v>2977</v>
      </c>
    </row>
    <row r="37" spans="1:5" ht="12.75">
      <c r="A37" s="7"/>
      <c r="B37" s="23">
        <v>57.12</v>
      </c>
      <c r="C37" s="7">
        <v>703</v>
      </c>
      <c r="D37" s="7">
        <v>395</v>
      </c>
      <c r="E37" s="7">
        <v>2501</v>
      </c>
    </row>
    <row r="38" spans="1:5" ht="12.75">
      <c r="A38" s="7"/>
      <c r="B38" s="23">
        <v>59.88</v>
      </c>
      <c r="C38" s="7">
        <v>1189</v>
      </c>
      <c r="D38" s="7">
        <v>842</v>
      </c>
      <c r="E38" s="7">
        <v>3359</v>
      </c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45"/>
      <c r="D62" s="45"/>
      <c r="E62" s="7"/>
    </row>
    <row r="63" spans="1:5" ht="12.75">
      <c r="A63" s="7"/>
      <c r="B63" s="7"/>
      <c r="C63" s="45"/>
      <c r="D63" s="45"/>
      <c r="E63" s="7"/>
    </row>
    <row r="64" spans="1:5" ht="12.75">
      <c r="A64" s="7"/>
      <c r="B64" s="7"/>
      <c r="C64" s="45"/>
      <c r="D64" s="45"/>
      <c r="E64" s="7"/>
    </row>
    <row r="65" spans="1:5" ht="12.75">
      <c r="A65" s="7"/>
      <c r="B65" s="7"/>
      <c r="C65" s="45"/>
      <c r="D65" s="45"/>
      <c r="E65" s="7"/>
    </row>
    <row r="66" spans="1:5" ht="12.75">
      <c r="A66" s="7"/>
      <c r="B66" s="7"/>
      <c r="C66" s="45"/>
      <c r="D66" s="45"/>
      <c r="E66" s="7"/>
    </row>
    <row r="67" spans="1:5" ht="12.75">
      <c r="A67" s="7"/>
      <c r="E67" s="7"/>
    </row>
    <row r="68" spans="1:5" ht="12.75">
      <c r="A68" s="7"/>
      <c r="B68" s="7"/>
      <c r="C68" s="45"/>
      <c r="D68" s="45"/>
      <c r="E68" s="7"/>
    </row>
    <row r="69" spans="1:5" ht="12.75">
      <c r="A69" s="7"/>
      <c r="B69" s="7"/>
      <c r="C69" s="45"/>
      <c r="D69" s="45"/>
      <c r="E69" s="7"/>
    </row>
    <row r="70" spans="3:5" ht="12.75">
      <c r="C70" s="45"/>
      <c r="D70" s="45"/>
      <c r="E70" s="7"/>
    </row>
    <row r="71" spans="1:5" ht="12.75">
      <c r="A71" s="7"/>
      <c r="B71" s="7"/>
      <c r="C71" s="45"/>
      <c r="D71" s="45"/>
      <c r="E71" s="7"/>
    </row>
    <row r="72" spans="1:5" ht="12.75">
      <c r="A72" s="7"/>
      <c r="B72" s="7"/>
      <c r="C72" s="45"/>
      <c r="D72" s="45"/>
      <c r="E72" s="7"/>
    </row>
    <row r="73" spans="1:5" ht="12.75">
      <c r="A73" s="7"/>
      <c r="B73" s="7"/>
      <c r="C73" s="45"/>
      <c r="D73" s="45"/>
      <c r="E73" s="7"/>
    </row>
    <row r="74" spans="1:5" ht="12.75">
      <c r="A74" s="7"/>
      <c r="B74" s="7"/>
      <c r="C74" s="45"/>
      <c r="D74" s="45"/>
      <c r="E74" s="7"/>
    </row>
    <row r="75" spans="1:5" ht="12.75">
      <c r="A75" s="7"/>
      <c r="B75" s="7"/>
      <c r="C75" s="45"/>
      <c r="D75" s="45"/>
      <c r="E75" s="7"/>
    </row>
    <row r="76" spans="1:5" ht="12.75">
      <c r="A76" s="7"/>
      <c r="B76" s="7"/>
      <c r="C76" s="45"/>
      <c r="D76" s="45"/>
      <c r="E76" s="7"/>
    </row>
    <row r="77" spans="1:5" ht="12.75">
      <c r="A77" s="7"/>
      <c r="B77" s="7"/>
      <c r="C77" s="45"/>
      <c r="D77" s="45"/>
      <c r="E77" s="7"/>
    </row>
    <row r="78" spans="1:5" ht="12.75">
      <c r="A78" s="7"/>
      <c r="B78" s="7"/>
      <c r="C78" s="45"/>
      <c r="D78" s="45"/>
      <c r="E78" s="7"/>
    </row>
    <row r="79" spans="2:5" ht="12.75">
      <c r="B79" s="7"/>
      <c r="C79" s="45"/>
      <c r="D79" s="45"/>
      <c r="E79" s="7"/>
    </row>
    <row r="80" spans="1:5" ht="12.75">
      <c r="A80" s="7"/>
      <c r="B80" s="7"/>
      <c r="C80" s="45"/>
      <c r="D80" s="45"/>
      <c r="E80" s="7"/>
    </row>
    <row r="81" spans="1:5" ht="12.75">
      <c r="A81" s="7"/>
      <c r="B81" s="7"/>
      <c r="C81" s="45"/>
      <c r="D81" s="45"/>
      <c r="E81" s="7"/>
    </row>
    <row r="82" spans="1:5" ht="12.75">
      <c r="A82" s="7"/>
      <c r="B82" s="7"/>
      <c r="C82" s="45"/>
      <c r="D82" s="45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46"/>
      <c r="C107" s="46"/>
      <c r="D107" s="7"/>
      <c r="E107" s="7"/>
    </row>
    <row r="108" spans="1:5" ht="12.75">
      <c r="A108" s="7"/>
      <c r="B108" s="46"/>
      <c r="C108" s="46"/>
      <c r="D108" s="7"/>
      <c r="E108" s="7"/>
    </row>
    <row r="109" spans="1:5" ht="12.75">
      <c r="A109" s="7"/>
      <c r="B109" s="46"/>
      <c r="C109" s="46"/>
      <c r="D109" s="7"/>
      <c r="E109" s="7"/>
    </row>
    <row r="110" spans="1:5" ht="12.75">
      <c r="A110" s="7"/>
      <c r="B110" s="46"/>
      <c r="C110" s="46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5" customWidth="1"/>
    <col min="2" max="2" width="4.8515625" style="15" bestFit="1" customWidth="1"/>
    <col min="3" max="3" width="4.7109375" style="15" customWidth="1"/>
    <col min="4" max="4" width="6.00390625" style="15" customWidth="1"/>
    <col min="5" max="5" width="6.140625" style="15" bestFit="1" customWidth="1"/>
    <col min="6" max="6" width="8.28125" style="15" bestFit="1" customWidth="1"/>
    <col min="7" max="7" width="9.00390625" style="15" bestFit="1" customWidth="1"/>
  </cols>
  <sheetData>
    <row r="1" spans="1:7" ht="14.25">
      <c r="A1" s="1" t="s">
        <v>54</v>
      </c>
      <c r="B1" s="3"/>
      <c r="C1" s="1"/>
      <c r="D1" s="3"/>
      <c r="E1" s="3"/>
      <c r="F1" s="3"/>
      <c r="G1" s="3"/>
    </row>
    <row r="2" spans="1:7" ht="14.25">
      <c r="A2" s="4" t="s">
        <v>1</v>
      </c>
      <c r="B2" s="5" t="s">
        <v>2</v>
      </c>
      <c r="C2" s="4" t="s">
        <v>2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5" t="s">
        <v>9</v>
      </c>
    </row>
    <row r="4" spans="1:7" ht="12.75">
      <c r="A4" s="35" t="s">
        <v>55</v>
      </c>
      <c r="B4" s="7">
        <v>103</v>
      </c>
      <c r="C4" s="19">
        <v>106.4</v>
      </c>
      <c r="D4" s="15">
        <v>99.6</v>
      </c>
      <c r="E4" s="15">
        <v>1514</v>
      </c>
      <c r="F4" s="15">
        <f>E4-462</f>
        <v>1052</v>
      </c>
      <c r="G4" s="15">
        <f>E4+462</f>
        <v>1976</v>
      </c>
    </row>
    <row r="5" spans="2:7" ht="12.75">
      <c r="B5" s="7">
        <v>103</v>
      </c>
      <c r="C5" s="19">
        <v>106.4</v>
      </c>
      <c r="D5" s="15">
        <v>99.6</v>
      </c>
      <c r="E5" s="15">
        <v>1382</v>
      </c>
      <c r="F5" s="15">
        <f>E5-364</f>
        <v>1018</v>
      </c>
      <c r="G5" s="15">
        <f>E5+364</f>
        <v>1746</v>
      </c>
    </row>
    <row r="6" spans="2:7" ht="12.75">
      <c r="B6" s="7">
        <v>103</v>
      </c>
      <c r="C6" s="19">
        <v>106.4</v>
      </c>
      <c r="D6" s="15">
        <v>99.6</v>
      </c>
      <c r="E6" s="15">
        <v>1105</v>
      </c>
      <c r="F6" s="15">
        <f>E6-88</f>
        <v>1017</v>
      </c>
      <c r="G6" s="15">
        <f>E6+88</f>
        <v>1193</v>
      </c>
    </row>
    <row r="7" spans="1:5" ht="12.75">
      <c r="A7" s="35" t="s">
        <v>56</v>
      </c>
      <c r="B7" s="15">
        <v>197</v>
      </c>
      <c r="C7" s="15">
        <v>199</v>
      </c>
      <c r="D7" s="15">
        <v>195</v>
      </c>
      <c r="E7" s="15">
        <v>650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2008-10-28T15:47:11Z</dcterms:created>
  <dcterms:modified xsi:type="dcterms:W3CDTF">2008-10-29T17:04:08Z</dcterms:modified>
  <cp:category/>
  <cp:version/>
  <cp:contentType/>
  <cp:contentStatus/>
</cp:coreProperties>
</file>